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480" windowHeight="9120" tabRatio="596" firstSheet="2" activeTab="3"/>
  </bookViews>
  <sheets>
    <sheet name="Диаграмма1" sheetId="1" r:id="rId1"/>
    <sheet name="Диаграмма2" sheetId="2" r:id="rId2"/>
    <sheet name="2к" sheetId="3" r:id="rId3"/>
    <sheet name="3к " sheetId="4" r:id="rId4"/>
    <sheet name="1к" sheetId="5" r:id="rId5"/>
  </sheets>
  <definedNames/>
  <calcPr fullCalcOnLoad="1"/>
</workbook>
</file>

<file path=xl/sharedStrings.xml><?xml version="1.0" encoding="utf-8"?>
<sst xmlns="http://schemas.openxmlformats.org/spreadsheetml/2006/main" count="344" uniqueCount="156">
  <si>
    <t>курсы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</si>
  <si>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</si>
  <si>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</si>
  <si>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</si>
  <si>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</si>
  <si>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</si>
  <si>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</si>
  <si>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</si>
  <si>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</si>
  <si>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</si>
  <si>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</si>
  <si>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</si>
  <si>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</si>
  <si>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</si>
  <si>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</si>
  <si>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</si>
  <si>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</t>
  </si>
  <si>
    <t>Номера календарных недель</t>
  </si>
  <si>
    <t>Порядковые номера  недель учебного процесса</t>
  </si>
  <si>
    <t>самостоятельная</t>
  </si>
  <si>
    <t xml:space="preserve">обязательная </t>
  </si>
  <si>
    <t>Всего часов  в неделю обязательной  учебной нагрузки</t>
  </si>
  <si>
    <t>Всего  часов в неделю самостоятельной работы студентов</t>
  </si>
  <si>
    <t>Всего часов в неделю</t>
  </si>
  <si>
    <t xml:space="preserve">учебная практика </t>
  </si>
  <si>
    <t xml:space="preserve">производственная практика </t>
  </si>
  <si>
    <t xml:space="preserve">История </t>
  </si>
  <si>
    <t>КАНИКУЛЫ</t>
  </si>
  <si>
    <t xml:space="preserve">промежуточная аттестция </t>
  </si>
  <si>
    <t xml:space="preserve">итоговая  аттестация </t>
  </si>
  <si>
    <t>производственная практика</t>
  </si>
  <si>
    <t>ПП 01</t>
  </si>
  <si>
    <t>ПП 02</t>
  </si>
  <si>
    <t>ПП 03</t>
  </si>
  <si>
    <t>всего 1 полуг</t>
  </si>
  <si>
    <t>всего 2п</t>
  </si>
  <si>
    <t xml:space="preserve">экзамены </t>
  </si>
  <si>
    <t>цифра в черном квадрате означает что теоретические занятия проводстся после учебной практики.</t>
  </si>
  <si>
    <t>ОГСЭ</t>
  </si>
  <si>
    <t>общий гуманитарный и социальноэкономический цикл</t>
  </si>
  <si>
    <t>ОГСЭ. 01</t>
  </si>
  <si>
    <t xml:space="preserve">Основы философии </t>
  </si>
  <si>
    <t>ОГСЭ, 02</t>
  </si>
  <si>
    <t>ОГСЭ 03</t>
  </si>
  <si>
    <t xml:space="preserve">Иностранный язык </t>
  </si>
  <si>
    <t>ОГСЭ 04.</t>
  </si>
  <si>
    <t xml:space="preserve">Физическая культура </t>
  </si>
  <si>
    <t>ЕН 00</t>
  </si>
  <si>
    <t>ЕН .01</t>
  </si>
  <si>
    <t xml:space="preserve">Информатика и информационно-коммуникационные технологии в профессиональной деятельности </t>
  </si>
  <si>
    <t>Математический и общий
 естественнонаучный  цикл</t>
  </si>
  <si>
    <t>П 00</t>
  </si>
  <si>
    <t xml:space="preserve">ПРОФЕССИОНАЛЬНЫЙ ЦИКЛ </t>
  </si>
  <si>
    <t>ОП 00</t>
  </si>
  <si>
    <t xml:space="preserve">общепрофессиональные дисциплины </t>
  </si>
  <si>
    <t>ОП 01.</t>
  </si>
  <si>
    <t>ОП 02</t>
  </si>
  <si>
    <t>ОП 03</t>
  </si>
  <si>
    <t>ПМ .00</t>
  </si>
  <si>
    <t xml:space="preserve">ПРОФЕССИОНАЛЬНЫЕ МОДУЛИ </t>
  </si>
  <si>
    <t>ПМ .01</t>
  </si>
  <si>
    <t>МДК 01.01</t>
  </si>
  <si>
    <t>ПМ 02</t>
  </si>
  <si>
    <t>МДК 02.01</t>
  </si>
  <si>
    <t>МДК 02.02</t>
  </si>
  <si>
    <t>учебная практика</t>
  </si>
  <si>
    <t>ПМ 03</t>
  </si>
  <si>
    <t>МДК 03.01</t>
  </si>
  <si>
    <t>МДК 03.02</t>
  </si>
  <si>
    <t>ЭК</t>
  </si>
  <si>
    <t>Э</t>
  </si>
  <si>
    <t>ОП 05</t>
  </si>
  <si>
    <t>ОП 06</t>
  </si>
  <si>
    <t xml:space="preserve">Безопасность жизнедеятельности </t>
  </si>
  <si>
    <t>УП 02.01</t>
  </si>
  <si>
    <t>УП 02.02</t>
  </si>
  <si>
    <t>ПМ 04</t>
  </si>
  <si>
    <t>ПП 04</t>
  </si>
  <si>
    <t>ПДП</t>
  </si>
  <si>
    <t xml:space="preserve">преддипломная практика </t>
  </si>
  <si>
    <t>УП 03.02</t>
  </si>
  <si>
    <t xml:space="preserve">2курс </t>
  </si>
  <si>
    <t xml:space="preserve">1 курс </t>
  </si>
  <si>
    <t>ЕН 02.</t>
  </si>
  <si>
    <t xml:space="preserve">География туризма </t>
  </si>
  <si>
    <t xml:space="preserve">вариативная часть </t>
  </si>
  <si>
    <t xml:space="preserve"> </t>
  </si>
  <si>
    <t>ЕН 03</t>
  </si>
  <si>
    <t xml:space="preserve">Экологические основы
 природопользования </t>
  </si>
  <si>
    <t xml:space="preserve">Психология делового общения </t>
  </si>
  <si>
    <t xml:space="preserve">Организация туристской индустрии </t>
  </si>
  <si>
    <t>Иностранный язык в сфере профессиональной коммуникации</t>
  </si>
  <si>
    <t>ОП 04.</t>
  </si>
  <si>
    <t xml:space="preserve">Менеджмент туризма </t>
  </si>
  <si>
    <t xml:space="preserve">Экономика отросли </t>
  </si>
  <si>
    <t>Предоставление турагентских услуг</t>
  </si>
  <si>
    <t xml:space="preserve">Технология продаж и продвижения турпродукта </t>
  </si>
  <si>
    <t>УП 01.01</t>
  </si>
  <si>
    <t>МДК 01.02</t>
  </si>
  <si>
    <t xml:space="preserve">Технология и организация турагентской деятельности </t>
  </si>
  <si>
    <t>УП 01.02</t>
  </si>
  <si>
    <t xml:space="preserve">Предоставление услуг по сопровождению туристов </t>
  </si>
  <si>
    <t xml:space="preserve">Техенология и организация
 сопровождения туристов </t>
  </si>
  <si>
    <t xml:space="preserve">Орнанизация досуга туристов </t>
  </si>
  <si>
    <t>Предоставление туроператорских услуг</t>
  </si>
  <si>
    <t xml:space="preserve">Технология и организация туроператорской деятельности </t>
  </si>
  <si>
    <t xml:space="preserve">Маркетенговые технологии в туризме </t>
  </si>
  <si>
    <t xml:space="preserve">Управление функциональным подразделением организации </t>
  </si>
  <si>
    <t>МДК 04.01</t>
  </si>
  <si>
    <t xml:space="preserve">Управление деятельностью 
функционального подразделения </t>
  </si>
  <si>
    <t>УП 04.01</t>
  </si>
  <si>
    <t>МДК 04.02.</t>
  </si>
  <si>
    <t xml:space="preserve">Современная оргтехника и организация делопроизводства </t>
  </si>
  <si>
    <t>УП 04.02</t>
  </si>
  <si>
    <t>общий гуманитарный и социально-экономический цикл</t>
  </si>
  <si>
    <t>ук</t>
  </si>
  <si>
    <t>27 авг-2 сен</t>
  </si>
  <si>
    <t>1 курс</t>
  </si>
  <si>
    <t>ОД.ОО</t>
  </si>
  <si>
    <t>Общеобразовательный цикл</t>
  </si>
  <si>
    <t>обязательная</t>
  </si>
  <si>
    <t>ОДБ.01</t>
  </si>
  <si>
    <t>Русский язык</t>
  </si>
  <si>
    <t>к</t>
  </si>
  <si>
    <t>а</t>
  </si>
  <si>
    <t>н</t>
  </si>
  <si>
    <t>и</t>
  </si>
  <si>
    <t>у</t>
  </si>
  <si>
    <t>л</t>
  </si>
  <si>
    <t>ы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</si>
  <si>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</si>
  <si>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</si>
  <si>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</si>
  <si>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</si>
  <si>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</si>
  <si>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</si>
  <si>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</si>
  <si>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 xml:space="preserve">обществознание </t>
  </si>
  <si>
    <t>ОДБ.10</t>
  </si>
  <si>
    <t xml:space="preserve">георгафия </t>
  </si>
  <si>
    <t>ОДБ.11</t>
  </si>
  <si>
    <t xml:space="preserve">естествозщнание </t>
  </si>
  <si>
    <t>ОДБ.13</t>
  </si>
  <si>
    <t xml:space="preserve">физическая культура </t>
  </si>
  <si>
    <t>ОДП.14</t>
  </si>
  <si>
    <t>ОБЖ</t>
  </si>
  <si>
    <t>ОДП 20</t>
  </si>
  <si>
    <t xml:space="preserve">экономика </t>
  </si>
  <si>
    <t>ОДП 21</t>
  </si>
  <si>
    <t xml:space="preserve">Право </t>
  </si>
  <si>
    <t>ОДП 15</t>
  </si>
  <si>
    <t xml:space="preserve">математика </t>
  </si>
  <si>
    <t>ОДП.16</t>
  </si>
  <si>
    <t>Информиатика и ИКТ</t>
  </si>
  <si>
    <t xml:space="preserve">Технология и организация
 сопровождения туристов </t>
  </si>
  <si>
    <t xml:space="preserve">Организация досуга туристов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</si>
</sst>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[$-FC19]d\ mmmm\ yyyy\ &quot;г.&quot;"/>
    <numFmt numFmtId="174" formatCode="0.000;[Red]0.000"/>
    <numFmt numFmtId="175" formatCode="0;[Red]0"/>
    <numFmt numFmtId="176" formatCode="0.0;[Red]0.0"/>
    <numFmt numFmtId="177" formatCode="_-* #,##0.000&quot;р.&quot;_-;\-* #,##0.000&quot;р.&quot;_-;_-* &quot;-&quot;??&quot;р.&quot;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-* #,##0.0_р_._-;\-* #,##0.0_р_._-;_-* &quot;-&quot;??_р_.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0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sz val="11"/>
      <color rgb="FF0070C0"/>
      <name val="Calibri"/>
      <family val="2"/>
    </font>
    <font>
      <sz val="9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66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54" fillId="0" borderId="0" xfId="0" applyFont="1" applyAlignment="1">
      <alignment/>
    </xf>
    <xf numFmtId="172" fontId="54" fillId="0" borderId="0" xfId="0" applyNumberFormat="1" applyFont="1" applyAlignment="1">
      <alignment/>
    </xf>
    <xf numFmtId="172" fontId="55" fillId="0" borderId="10" xfId="0" applyNumberFormat="1" applyFont="1" applyBorder="1" applyAlignment="1">
      <alignment horizontal="center" textRotation="90"/>
    </xf>
    <xf numFmtId="172" fontId="56" fillId="0" borderId="10" xfId="0" applyNumberFormat="1" applyFont="1" applyBorder="1" applyAlignment="1">
      <alignment horizontal="right" vertical="center" textRotation="90"/>
    </xf>
    <xf numFmtId="0" fontId="56" fillId="0" borderId="10" xfId="0" applyFont="1" applyBorder="1" applyAlignment="1">
      <alignment textRotation="90"/>
    </xf>
    <xf numFmtId="0" fontId="56" fillId="0" borderId="10" xfId="0" applyFont="1" applyBorder="1" applyAlignment="1">
      <alignment horizontal="center" vertical="center" textRotation="90"/>
    </xf>
    <xf numFmtId="0" fontId="45" fillId="0" borderId="10" xfId="0" applyNumberFormat="1" applyFont="1" applyBorder="1" applyAlignment="1">
      <alignment horizontal="center"/>
    </xf>
    <xf numFmtId="0" fontId="45" fillId="0" borderId="10" xfId="42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4" fillId="0" borderId="10" xfId="0" applyFont="1" applyBorder="1" applyAlignment="1">
      <alignment wrapText="1"/>
    </xf>
    <xf numFmtId="172" fontId="54" fillId="0" borderId="10" xfId="0" applyNumberFormat="1" applyFont="1" applyBorder="1" applyAlignment="1">
      <alignment/>
    </xf>
    <xf numFmtId="0" fontId="56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textRotation="90"/>
    </xf>
    <xf numFmtId="0" fontId="54" fillId="0" borderId="11" xfId="0" applyFont="1" applyBorder="1" applyAlignment="1">
      <alignment vertical="center"/>
    </xf>
    <xf numFmtId="0" fontId="56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33" borderId="10" xfId="0" applyFont="1" applyFill="1" applyBorder="1" applyAlignment="1">
      <alignment/>
    </xf>
    <xf numFmtId="0" fontId="56" fillId="34" borderId="10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/>
    </xf>
    <xf numFmtId="0" fontId="54" fillId="34" borderId="10" xfId="0" applyFont="1" applyFill="1" applyBorder="1" applyAlignment="1">
      <alignment/>
    </xf>
    <xf numFmtId="0" fontId="56" fillId="0" borderId="10" xfId="0" applyFont="1" applyBorder="1" applyAlignment="1">
      <alignment wrapText="1"/>
    </xf>
    <xf numFmtId="0" fontId="56" fillId="34" borderId="10" xfId="0" applyFont="1" applyFill="1" applyBorder="1" applyAlignment="1">
      <alignment wrapText="1"/>
    </xf>
    <xf numFmtId="0" fontId="54" fillId="35" borderId="10" xfId="0" applyNumberFormat="1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 vertical="center"/>
    </xf>
    <xf numFmtId="0" fontId="54" fillId="33" borderId="0" xfId="0" applyFont="1" applyFill="1" applyAlignment="1">
      <alignment/>
    </xf>
    <xf numFmtId="0" fontId="54" fillId="36" borderId="0" xfId="0" applyFont="1" applyFill="1" applyAlignment="1">
      <alignment/>
    </xf>
    <xf numFmtId="0" fontId="54" fillId="34" borderId="10" xfId="0" applyNumberFormat="1" applyFont="1" applyFill="1" applyBorder="1" applyAlignment="1">
      <alignment horizontal="center"/>
    </xf>
    <xf numFmtId="0" fontId="56" fillId="34" borderId="10" xfId="0" applyNumberFormat="1" applyFont="1" applyFill="1" applyBorder="1" applyAlignment="1">
      <alignment horizontal="center"/>
    </xf>
    <xf numFmtId="0" fontId="56" fillId="34" borderId="1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 textRotation="90"/>
    </xf>
    <xf numFmtId="0" fontId="45" fillId="34" borderId="10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 vertical="center"/>
    </xf>
    <xf numFmtId="0" fontId="54" fillId="37" borderId="0" xfId="0" applyFont="1" applyFill="1" applyAlignment="1">
      <alignment/>
    </xf>
    <xf numFmtId="0" fontId="54" fillId="38" borderId="0" xfId="0" applyFont="1" applyFill="1" applyAlignment="1">
      <alignment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 textRotation="90"/>
    </xf>
    <xf numFmtId="0" fontId="56" fillId="0" borderId="10" xfId="0" applyFont="1" applyBorder="1" applyAlignment="1">
      <alignment horizontal="center" vertical="center" textRotation="90"/>
    </xf>
    <xf numFmtId="0" fontId="54" fillId="39" borderId="0" xfId="0" applyFont="1" applyFill="1" applyAlignment="1">
      <alignment/>
    </xf>
    <xf numFmtId="0" fontId="45" fillId="19" borderId="10" xfId="0" applyNumberFormat="1" applyFont="1" applyFill="1" applyBorder="1" applyAlignment="1">
      <alignment horizontal="center"/>
    </xf>
    <xf numFmtId="0" fontId="54" fillId="19" borderId="10" xfId="0" applyNumberFormat="1" applyFont="1" applyFill="1" applyBorder="1" applyAlignment="1">
      <alignment horizontal="center"/>
    </xf>
    <xf numFmtId="0" fontId="56" fillId="19" borderId="10" xfId="0" applyFont="1" applyFill="1" applyBorder="1" applyAlignment="1">
      <alignment wrapText="1"/>
    </xf>
    <xf numFmtId="0" fontId="54" fillId="19" borderId="10" xfId="0" applyFont="1" applyFill="1" applyBorder="1" applyAlignment="1">
      <alignment/>
    </xf>
    <xf numFmtId="1" fontId="54" fillId="19" borderId="10" xfId="0" applyNumberFormat="1" applyFont="1" applyFill="1" applyBorder="1" applyAlignment="1">
      <alignment horizontal="center" wrapText="1"/>
    </xf>
    <xf numFmtId="0" fontId="58" fillId="19" borderId="10" xfId="0" applyNumberFormat="1" applyFont="1" applyFill="1" applyBorder="1" applyAlignment="1">
      <alignment horizontal="center" vertical="center"/>
    </xf>
    <xf numFmtId="0" fontId="59" fillId="19" borderId="10" xfId="0" applyFont="1" applyFill="1" applyBorder="1" applyAlignment="1">
      <alignment/>
    </xf>
    <xf numFmtId="0" fontId="2" fillId="19" borderId="10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0" fontId="3" fillId="19" borderId="10" xfId="0" applyNumberFormat="1" applyFont="1" applyFill="1" applyBorder="1" applyAlignment="1">
      <alignment horizontal="center"/>
    </xf>
    <xf numFmtId="0" fontId="54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textRotation="90"/>
    </xf>
    <xf numFmtId="0" fontId="60" fillId="0" borderId="0" xfId="0" applyFont="1" applyAlignment="1">
      <alignment/>
    </xf>
    <xf numFmtId="0" fontId="0" fillId="34" borderId="0" xfId="0" applyFill="1" applyAlignment="1">
      <alignment/>
    </xf>
    <xf numFmtId="1" fontId="54" fillId="34" borderId="10" xfId="0" applyNumberFormat="1" applyFont="1" applyFill="1" applyBorder="1" applyAlignment="1">
      <alignment wrapText="1"/>
    </xf>
    <xf numFmtId="1" fontId="54" fillId="34" borderId="10" xfId="0" applyNumberFormat="1" applyFont="1" applyFill="1" applyBorder="1" applyAlignment="1">
      <alignment horizontal="center" wrapText="1"/>
    </xf>
    <xf numFmtId="172" fontId="54" fillId="34" borderId="10" xfId="0" applyNumberFormat="1" applyFont="1" applyFill="1" applyBorder="1" applyAlignment="1">
      <alignment/>
    </xf>
    <xf numFmtId="0" fontId="3" fillId="34" borderId="10" xfId="0" applyNumberFormat="1" applyFont="1" applyFill="1" applyBorder="1" applyAlignment="1">
      <alignment horizontal="center"/>
    </xf>
    <xf numFmtId="0" fontId="61" fillId="34" borderId="10" xfId="0" applyNumberFormat="1" applyFont="1" applyFill="1" applyBorder="1" applyAlignment="1">
      <alignment horizontal="center"/>
    </xf>
    <xf numFmtId="0" fontId="54" fillId="0" borderId="10" xfId="0" applyFont="1" applyBorder="1" applyAlignment="1">
      <alignment vertical="center"/>
    </xf>
    <xf numFmtId="175" fontId="62" fillId="34" borderId="0" xfId="0" applyNumberFormat="1" applyFont="1" applyFill="1" applyAlignment="1">
      <alignment/>
    </xf>
    <xf numFmtId="0" fontId="54" fillId="34" borderId="11" xfId="0" applyNumberFormat="1" applyFont="1" applyFill="1" applyBorder="1" applyAlignment="1">
      <alignment/>
    </xf>
    <xf numFmtId="0" fontId="54" fillId="34" borderId="10" xfId="0" applyNumberFormat="1" applyFont="1" applyFill="1" applyBorder="1" applyAlignment="1">
      <alignment/>
    </xf>
    <xf numFmtId="0" fontId="54" fillId="34" borderId="11" xfId="0" applyNumberFormat="1" applyFont="1" applyFill="1" applyBorder="1" applyAlignment="1">
      <alignment horizontal="center"/>
    </xf>
    <xf numFmtId="172" fontId="0" fillId="34" borderId="10" xfId="0" applyNumberFormat="1" applyFill="1" applyBorder="1" applyAlignment="1">
      <alignment/>
    </xf>
    <xf numFmtId="0" fontId="59" fillId="34" borderId="10" xfId="0" applyNumberFormat="1" applyFont="1" applyFill="1" applyBorder="1" applyAlignment="1">
      <alignment horizontal="center"/>
    </xf>
    <xf numFmtId="0" fontId="56" fillId="34" borderId="12" xfId="0" applyNumberFormat="1" applyFont="1" applyFill="1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 textRotation="90"/>
    </xf>
    <xf numFmtId="0" fontId="56" fillId="0" borderId="10" xfId="0" applyFont="1" applyBorder="1" applyAlignment="1">
      <alignment horizontal="center" vertical="center" textRotation="90"/>
    </xf>
    <xf numFmtId="0" fontId="5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54" fillId="39" borderId="10" xfId="0" applyNumberFormat="1" applyFont="1" applyFill="1" applyBorder="1" applyAlignment="1">
      <alignment horizontal="center"/>
    </xf>
    <xf numFmtId="0" fontId="54" fillId="37" borderId="10" xfId="0" applyNumberFormat="1" applyFont="1" applyFill="1" applyBorder="1" applyAlignment="1">
      <alignment horizontal="center"/>
    </xf>
    <xf numFmtId="0" fontId="56" fillId="34" borderId="0" xfId="0" applyNumberFormat="1" applyFont="1" applyFill="1" applyBorder="1" applyAlignment="1">
      <alignment horizontal="center"/>
    </xf>
    <xf numFmtId="0" fontId="58" fillId="34" borderId="10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0" fillId="34" borderId="10" xfId="42" applyNumberFormat="1" applyFont="1" applyFill="1" applyBorder="1" applyAlignment="1">
      <alignment/>
    </xf>
    <xf numFmtId="1" fontId="59" fillId="34" borderId="10" xfId="0" applyNumberFormat="1" applyFont="1" applyFill="1" applyBorder="1" applyAlignment="1">
      <alignment horizontal="center" wrapText="1"/>
    </xf>
    <xf numFmtId="0" fontId="54" fillId="38" borderId="10" xfId="0" applyNumberFormat="1" applyFont="1" applyFill="1" applyBorder="1" applyAlignment="1">
      <alignment horizontal="center"/>
    </xf>
    <xf numFmtId="0" fontId="56" fillId="38" borderId="10" xfId="0" applyNumberFormat="1" applyFont="1" applyFill="1" applyBorder="1" applyAlignment="1">
      <alignment horizontal="center"/>
    </xf>
    <xf numFmtId="0" fontId="54" fillId="38" borderId="11" xfId="0" applyNumberFormat="1" applyFont="1" applyFill="1" applyBorder="1" applyAlignment="1">
      <alignment horizontal="center"/>
    </xf>
    <xf numFmtId="0" fontId="59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3" fillId="34" borderId="10" xfId="0" applyNumberFormat="1" applyFont="1" applyFill="1" applyBorder="1" applyAlignment="1">
      <alignment horizontal="center" vertical="center"/>
    </xf>
    <xf numFmtId="1" fontId="54" fillId="37" borderId="10" xfId="0" applyNumberFormat="1" applyFont="1" applyFill="1" applyBorder="1" applyAlignment="1">
      <alignment horizontal="center" wrapText="1"/>
    </xf>
    <xf numFmtId="0" fontId="58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wrapText="1"/>
    </xf>
    <xf numFmtId="0" fontId="54" fillId="0" borderId="11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 textRotation="90"/>
    </xf>
    <xf numFmtId="0" fontId="58" fillId="34" borderId="11" xfId="0" applyNumberFormat="1" applyFont="1" applyFill="1" applyBorder="1" applyAlignment="1">
      <alignment horizontal="center"/>
    </xf>
    <xf numFmtId="0" fontId="56" fillId="0" borderId="11" xfId="0" applyFont="1" applyBorder="1" applyAlignment="1">
      <alignment horizontal="center" vertical="center" wrapText="1"/>
    </xf>
    <xf numFmtId="172" fontId="0" fillId="34" borderId="0" xfId="0" applyNumberFormat="1" applyFill="1" applyAlignment="1">
      <alignment/>
    </xf>
    <xf numFmtId="0" fontId="60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11" xfId="0" applyFont="1" applyBorder="1" applyAlignment="1">
      <alignment horizontal="center" vertical="center"/>
    </xf>
    <xf numFmtId="0" fontId="54" fillId="34" borderId="13" xfId="0" applyNumberFormat="1" applyFont="1" applyFill="1" applyBorder="1" applyAlignment="1">
      <alignment horizontal="center"/>
    </xf>
    <xf numFmtId="0" fontId="54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 textRotation="90"/>
    </xf>
    <xf numFmtId="0" fontId="56" fillId="0" borderId="11" xfId="0" applyFont="1" applyBorder="1" applyAlignment="1">
      <alignment horizontal="center" vertical="center" wrapText="1"/>
    </xf>
    <xf numFmtId="0" fontId="56" fillId="39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1" fontId="54" fillId="34" borderId="10" xfId="58" applyNumberFormat="1" applyFont="1" applyFill="1" applyBorder="1" applyAlignment="1">
      <alignment/>
    </xf>
    <xf numFmtId="175" fontId="0" fillId="34" borderId="10" xfId="0" applyNumberFormat="1" applyFill="1" applyBorder="1" applyAlignment="1">
      <alignment/>
    </xf>
    <xf numFmtId="0" fontId="56" fillId="0" borderId="11" xfId="0" applyFont="1" applyBorder="1" applyAlignment="1">
      <alignment horizontal="center"/>
    </xf>
    <xf numFmtId="175" fontId="54" fillId="34" borderId="10" xfId="0" applyNumberFormat="1" applyFont="1" applyFill="1" applyBorder="1" applyAlignment="1">
      <alignment/>
    </xf>
    <xf numFmtId="1" fontId="54" fillId="39" borderId="10" xfId="0" applyNumberFormat="1" applyFont="1" applyFill="1" applyBorder="1" applyAlignment="1">
      <alignment horizontal="center" wrapText="1"/>
    </xf>
    <xf numFmtId="1" fontId="54" fillId="39" borderId="10" xfId="0" applyNumberFormat="1" applyFont="1" applyFill="1" applyBorder="1" applyAlignment="1">
      <alignment wrapText="1"/>
    </xf>
    <xf numFmtId="175" fontId="62" fillId="39" borderId="10" xfId="0" applyNumberFormat="1" applyFont="1" applyFill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64" fillId="34" borderId="10" xfId="0" applyNumberFormat="1" applyFont="1" applyFill="1" applyBorder="1" applyAlignment="1">
      <alignment horizontal="center"/>
    </xf>
    <xf numFmtId="0" fontId="64" fillId="34" borderId="11" xfId="0" applyNumberFormat="1" applyFont="1" applyFill="1" applyBorder="1" applyAlignment="1">
      <alignment horizontal="center"/>
    </xf>
    <xf numFmtId="0" fontId="65" fillId="34" borderId="10" xfId="0" applyNumberFormat="1" applyFont="1" applyFill="1" applyBorder="1" applyAlignment="1">
      <alignment horizontal="center"/>
    </xf>
    <xf numFmtId="0" fontId="65" fillId="34" borderId="11" xfId="0" applyNumberFormat="1" applyFont="1" applyFill="1" applyBorder="1" applyAlignment="1">
      <alignment horizontal="center"/>
    </xf>
    <xf numFmtId="0" fontId="66" fillId="34" borderId="10" xfId="0" applyNumberFormat="1" applyFont="1" applyFill="1" applyBorder="1" applyAlignment="1">
      <alignment horizontal="center"/>
    </xf>
    <xf numFmtId="0" fontId="66" fillId="19" borderId="10" xfId="0" applyNumberFormat="1" applyFont="1" applyFill="1" applyBorder="1" applyAlignment="1">
      <alignment horizontal="center"/>
    </xf>
    <xf numFmtId="0" fontId="67" fillId="34" borderId="10" xfId="0" applyNumberFormat="1" applyFont="1" applyFill="1" applyBorder="1" applyAlignment="1">
      <alignment horizontal="center"/>
    </xf>
    <xf numFmtId="1" fontId="66" fillId="34" borderId="10" xfId="0" applyNumberFormat="1" applyFont="1" applyFill="1" applyBorder="1" applyAlignment="1">
      <alignment wrapText="1"/>
    </xf>
    <xf numFmtId="169" fontId="68" fillId="34" borderId="10" xfId="58" applyNumberFormat="1" applyFont="1" applyFill="1" applyBorder="1" applyAlignment="1">
      <alignment horizontal="center"/>
    </xf>
    <xf numFmtId="1" fontId="66" fillId="34" borderId="10" xfId="0" applyNumberFormat="1" applyFont="1" applyFill="1" applyBorder="1" applyAlignment="1">
      <alignment horizontal="center" wrapText="1"/>
    </xf>
    <xf numFmtId="1" fontId="66" fillId="19" borderId="10" xfId="0" applyNumberFormat="1" applyFont="1" applyFill="1" applyBorder="1" applyAlignment="1">
      <alignment horizontal="center" wrapText="1"/>
    </xf>
    <xf numFmtId="175" fontId="68" fillId="34" borderId="10" xfId="0" applyNumberFormat="1" applyFont="1" applyFill="1" applyBorder="1" applyAlignment="1">
      <alignment/>
    </xf>
    <xf numFmtId="175" fontId="66" fillId="34" borderId="10" xfId="0" applyNumberFormat="1" applyFont="1" applyFill="1" applyBorder="1" applyAlignment="1">
      <alignment/>
    </xf>
    <xf numFmtId="0" fontId="66" fillId="38" borderId="10" xfId="0" applyNumberFormat="1" applyFont="1" applyFill="1" applyBorder="1" applyAlignment="1">
      <alignment horizontal="center"/>
    </xf>
    <xf numFmtId="0" fontId="67" fillId="38" borderId="10" xfId="0" applyNumberFormat="1" applyFont="1" applyFill="1" applyBorder="1" applyAlignment="1">
      <alignment horizontal="center"/>
    </xf>
    <xf numFmtId="0" fontId="67" fillId="19" borderId="10" xfId="0" applyNumberFormat="1" applyFont="1" applyFill="1" applyBorder="1" applyAlignment="1">
      <alignment horizontal="center"/>
    </xf>
    <xf numFmtId="0" fontId="68" fillId="0" borderId="0" xfId="0" applyFont="1" applyAlignment="1">
      <alignment/>
    </xf>
    <xf numFmtId="0" fontId="7" fillId="0" borderId="10" xfId="0" applyFont="1" applyBorder="1" applyAlignment="1">
      <alignment horizontal="center" vertical="center" textRotation="90"/>
    </xf>
    <xf numFmtId="172" fontId="6" fillId="0" borderId="10" xfId="0" applyNumberFormat="1" applyFont="1" applyBorder="1" applyAlignment="1">
      <alignment horizontal="center" textRotation="90"/>
    </xf>
    <xf numFmtId="172" fontId="7" fillId="0" borderId="10" xfId="0" applyNumberFormat="1" applyFont="1" applyBorder="1" applyAlignment="1">
      <alignment horizontal="right" vertical="center" textRotation="90"/>
    </xf>
    <xf numFmtId="0" fontId="7" fillId="0" borderId="10" xfId="0" applyFont="1" applyBorder="1" applyAlignment="1">
      <alignment textRotation="90"/>
    </xf>
    <xf numFmtId="0" fontId="7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4" fillId="0" borderId="10" xfId="42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40" borderId="10" xfId="0" applyNumberFormat="1" applyFont="1" applyFill="1" applyBorder="1" applyAlignment="1">
      <alignment horizontal="center"/>
    </xf>
    <xf numFmtId="0" fontId="4" fillId="41" borderId="10" xfId="0" applyFont="1" applyFill="1" applyBorder="1" applyAlignment="1">
      <alignment horizontal="center"/>
    </xf>
    <xf numFmtId="0" fontId="4" fillId="42" borderId="10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40" borderId="10" xfId="0" applyFont="1" applyFill="1" applyBorder="1" applyAlignment="1">
      <alignment/>
    </xf>
    <xf numFmtId="0" fontId="7" fillId="43" borderId="10" xfId="0" applyFont="1" applyFill="1" applyBorder="1" applyAlignment="1">
      <alignment horizontal="center"/>
    </xf>
    <xf numFmtId="0" fontId="5" fillId="43" borderId="10" xfId="0" applyNumberFormat="1" applyFont="1" applyFill="1" applyBorder="1" applyAlignment="1">
      <alignment horizontal="center"/>
    </xf>
    <xf numFmtId="0" fontId="5" fillId="41" borderId="10" xfId="0" applyFont="1" applyFill="1" applyBorder="1" applyAlignment="1">
      <alignment/>
    </xf>
    <xf numFmtId="0" fontId="5" fillId="41" borderId="10" xfId="0" applyFont="1" applyFill="1" applyBorder="1" applyAlignment="1">
      <alignment horizontal="center"/>
    </xf>
    <xf numFmtId="0" fontId="5" fillId="42" borderId="10" xfId="0" applyFont="1" applyFill="1" applyBorder="1" applyAlignment="1">
      <alignment horizontal="center"/>
    </xf>
    <xf numFmtId="0" fontId="5" fillId="43" borderId="10" xfId="0" applyFont="1" applyFill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5" fillId="4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41" borderId="10" xfId="0" applyFont="1" applyFill="1" applyBorder="1" applyAlignment="1">
      <alignment horizontal="center"/>
    </xf>
    <xf numFmtId="0" fontId="59" fillId="41" borderId="10" xfId="0" applyFont="1" applyFill="1" applyBorder="1" applyAlignment="1">
      <alignment/>
    </xf>
    <xf numFmtId="0" fontId="64" fillId="0" borderId="10" xfId="0" applyNumberFormat="1" applyFont="1" applyBorder="1" applyAlignment="1">
      <alignment horizontal="center"/>
    </xf>
    <xf numFmtId="0" fontId="64" fillId="40" borderId="10" xfId="0" applyNumberFormat="1" applyFont="1" applyFill="1" applyBorder="1" applyAlignment="1">
      <alignment horizontal="center"/>
    </xf>
    <xf numFmtId="0" fontId="65" fillId="43" borderId="10" xfId="0" applyFont="1" applyFill="1" applyBorder="1" applyAlignment="1">
      <alignment horizontal="center"/>
    </xf>
    <xf numFmtId="0" fontId="64" fillId="43" borderId="10" xfId="0" applyNumberFormat="1" applyFont="1" applyFill="1" applyBorder="1" applyAlignment="1">
      <alignment horizontal="center"/>
    </xf>
    <xf numFmtId="0" fontId="64" fillId="41" borderId="10" xfId="0" applyNumberFormat="1" applyFont="1" applyFill="1" applyBorder="1" applyAlignment="1">
      <alignment horizontal="center"/>
    </xf>
    <xf numFmtId="0" fontId="64" fillId="41" borderId="10" xfId="0" applyFont="1" applyFill="1" applyBorder="1" applyAlignment="1">
      <alignment/>
    </xf>
    <xf numFmtId="0" fontId="64" fillId="41" borderId="10" xfId="0" applyFont="1" applyFill="1" applyBorder="1" applyAlignment="1">
      <alignment horizontal="center"/>
    </xf>
    <xf numFmtId="0" fontId="64" fillId="42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41" borderId="10" xfId="0" applyNumberFormat="1" applyFont="1" applyFill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41" borderId="10" xfId="0" applyFont="1" applyFill="1" applyBorder="1" applyAlignment="1">
      <alignment horizontal="center"/>
    </xf>
    <xf numFmtId="0" fontId="7" fillId="43" borderId="10" xfId="0" applyNumberFormat="1" applyFont="1" applyFill="1" applyBorder="1" applyAlignment="1">
      <alignment horizontal="center"/>
    </xf>
    <xf numFmtId="0" fontId="7" fillId="41" borderId="10" xfId="0" applyNumberFormat="1" applyFont="1" applyFill="1" applyBorder="1" applyAlignment="1">
      <alignment horizontal="center"/>
    </xf>
    <xf numFmtId="0" fontId="59" fillId="41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72" fontId="5" fillId="41" borderId="10" xfId="0" applyNumberFormat="1" applyFont="1" applyFill="1" applyBorder="1" applyAlignment="1">
      <alignment/>
    </xf>
    <xf numFmtId="0" fontId="7" fillId="41" borderId="10" xfId="0" applyNumberFormat="1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wrapText="1"/>
    </xf>
    <xf numFmtId="0" fontId="7" fillId="40" borderId="10" xfId="0" applyFont="1" applyFill="1" applyBorder="1" applyAlignment="1">
      <alignment wrapText="1"/>
    </xf>
    <xf numFmtId="0" fontId="7" fillId="43" borderId="10" xfId="0" applyFont="1" applyFill="1" applyBorder="1" applyAlignment="1">
      <alignment horizontal="center" vertical="center"/>
    </xf>
    <xf numFmtId="0" fontId="7" fillId="43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 horizontal="center" vertical="center"/>
    </xf>
    <xf numFmtId="0" fontId="5" fillId="43" borderId="10" xfId="0" applyFont="1" applyFill="1" applyBorder="1" applyAlignment="1">
      <alignment horizontal="center" vertical="center"/>
    </xf>
    <xf numFmtId="175" fontId="7" fillId="0" borderId="10" xfId="0" applyNumberFormat="1" applyFont="1" applyBorder="1" applyAlignment="1">
      <alignment horizontal="center" vertical="center"/>
    </xf>
    <xf numFmtId="175" fontId="7" fillId="40" borderId="10" xfId="0" applyNumberFormat="1" applyFont="1" applyFill="1" applyBorder="1" applyAlignment="1">
      <alignment/>
    </xf>
    <xf numFmtId="172" fontId="5" fillId="0" borderId="10" xfId="0" applyNumberFormat="1" applyFont="1" applyBorder="1" applyAlignment="1">
      <alignment/>
    </xf>
    <xf numFmtId="0" fontId="5" fillId="43" borderId="10" xfId="0" applyFont="1" applyFill="1" applyBorder="1" applyAlignment="1">
      <alignment/>
    </xf>
    <xf numFmtId="0" fontId="5" fillId="42" borderId="10" xfId="0" applyFont="1" applyFill="1" applyBorder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0" fontId="0" fillId="0" borderId="10" xfId="0" applyNumberFormat="1" applyBorder="1" applyAlignment="1">
      <alignment horizontal="center" vertical="center"/>
    </xf>
    <xf numFmtId="1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8" fillId="34" borderId="12" xfId="0" applyNumberFormat="1" applyFont="1" applyFill="1" applyBorder="1" applyAlignment="1">
      <alignment horizontal="center"/>
    </xf>
    <xf numFmtId="0" fontId="58" fillId="34" borderId="11" xfId="0" applyNumberFormat="1" applyFont="1" applyFill="1" applyBorder="1" applyAlignment="1">
      <alignment horizontal="center"/>
    </xf>
    <xf numFmtId="0" fontId="56" fillId="0" borderId="12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center" textRotation="90"/>
    </xf>
    <xf numFmtId="0" fontId="5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2" fontId="56" fillId="0" borderId="10" xfId="0" applyNumberFormat="1" applyFont="1" applyBorder="1" applyAlignment="1">
      <alignment horizontal="center"/>
    </xf>
    <xf numFmtId="172" fontId="69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 horizontal="center" vertical="center" wrapText="1"/>
    </xf>
    <xf numFmtId="172" fontId="56" fillId="0" borderId="10" xfId="0" applyNumberFormat="1" applyFont="1" applyBorder="1" applyAlignment="1">
      <alignment horizontal="center" vertical="center"/>
    </xf>
    <xf numFmtId="172" fontId="56" fillId="0" borderId="10" xfId="0" applyNumberFormat="1" applyFont="1" applyBorder="1" applyAlignment="1">
      <alignment horizontal="center" wrapText="1"/>
    </xf>
    <xf numFmtId="0" fontId="56" fillId="0" borderId="10" xfId="0" applyFont="1" applyBorder="1" applyAlignment="1">
      <alignment horizontal="center" vertical="center" textRotation="90" wrapText="1"/>
    </xf>
    <xf numFmtId="0" fontId="56" fillId="0" borderId="10" xfId="0" applyFont="1" applyBorder="1" applyAlignment="1">
      <alignment horizontal="center" textRotation="90"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54" fillId="0" borderId="12" xfId="0" applyFont="1" applyBorder="1" applyAlignment="1">
      <alignment horizontal="center" wrapText="1"/>
    </xf>
    <xf numFmtId="0" fontId="54" fillId="0" borderId="11" xfId="0" applyFont="1" applyBorder="1" applyAlignment="1">
      <alignment horizontal="center"/>
    </xf>
    <xf numFmtId="0" fontId="56" fillId="0" borderId="12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 wrapText="1"/>
    </xf>
    <xf numFmtId="0" fontId="54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172" fontId="7" fillId="0" borderId="10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textRotation="90"/>
    </xf>
    <xf numFmtId="172" fontId="7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125"/>
          <c:w val="0.9445"/>
          <c:h val="0.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2к!$C$1</c:f>
              <c:strCache>
                <c:ptCount val="1"/>
                <c:pt idx="0">
                  <c:v>Наименование циклов, разделов, дисциплин, профессиональных модулей, МДК, практик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2к!$A$2:$B$5</c:f>
              <c:multiLvlStrCache/>
            </c:multiLvlStrRef>
          </c:cat>
          <c:val>
            <c:numRef>
              <c:f>2к!$C$2:$C$5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2к!$D$1</c:f>
              <c:strCache>
                <c:ptCount val="1"/>
                <c:pt idx="0">
                  <c:v>Виды учебной нагрузки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2к!$A$2:$B$5</c:f>
              <c:multiLvlStrCache/>
            </c:multiLvlStrRef>
          </c:cat>
          <c:val>
            <c:numRef>
              <c:f>2к!$D$2:$D$5</c:f>
              <c:numCache>
                <c:ptCount val="4"/>
              </c:numCache>
            </c:numRef>
          </c:val>
        </c:ser>
        <c:axId val="23943569"/>
        <c:axId val="14165530"/>
      </c:barChart>
      <c:catAx>
        <c:axId val="23943569"/>
        <c:scaling>
          <c:orientation val="minMax"/>
        </c:scaling>
        <c:axPos val="b"/>
        <c:delete val="1"/>
        <c:majorTickMark val="out"/>
        <c:minorTickMark val="none"/>
        <c:tickLblPos val="none"/>
        <c:crossAx val="14165530"/>
        <c:crosses val="autoZero"/>
        <c:auto val="1"/>
        <c:lblOffset val="100"/>
        <c:tickLblSkip val="1"/>
        <c:noMultiLvlLbl val="0"/>
      </c:catAx>
      <c:valAx>
        <c:axId val="14165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239435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275"/>
          <c:w val="0.9405"/>
          <c:h val="0.9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2к!$A$2:$B$2</c:f>
              <c:strCache>
                <c:ptCount val="1"/>
                <c:pt idx="0">
                  <c:v>курсы Индекс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2к!$C$1:$I$1</c:f>
              <c:strCache>
                <c:ptCount val="7"/>
                <c:pt idx="0">
                  <c:v>Наименование циклов, разделов, дисциплин, профессиональных модулей, МДК, практик</c:v>
                </c:pt>
                <c:pt idx="1">
                  <c:v>Виды учебной нагрузки</c:v>
                </c:pt>
                <c:pt idx="3">
                  <c:v>Сентябрь</c:v>
                </c:pt>
              </c:strCache>
            </c:strRef>
          </c:cat>
          <c:val>
            <c:numRef>
              <c:f>2к!$C$2:$I$2</c:f>
              <c:numCache>
                <c:ptCount val="7"/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2к!$A$4:$B$4</c:f>
              <c:strCache>
                <c:ptCount val="1"/>
                <c:pt idx="0">
                  <c:v>курсы Индекс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2к!$C$1:$I$1</c:f>
              <c:strCache>
                <c:ptCount val="7"/>
                <c:pt idx="0">
                  <c:v>Наименование циклов, разделов, дисциплин, профессиональных модулей, МДК, практик</c:v>
                </c:pt>
                <c:pt idx="1">
                  <c:v>Виды учебной нагрузки</c:v>
                </c:pt>
                <c:pt idx="3">
                  <c:v>Сентябрь</c:v>
                </c:pt>
              </c:strCache>
            </c:strRef>
          </c:cat>
          <c:val>
            <c:numRef>
              <c:f>2к!$C$4:$I$4</c:f>
              <c:numCache>
                <c:ptCount val="7"/>
                <c:pt idx="2">
                  <c:v>0</c:v>
                </c:pt>
              </c:numCache>
            </c:numRef>
          </c:val>
        </c:ser>
        <c:axId val="60380907"/>
        <c:axId val="6557252"/>
      </c:barChart>
      <c:catAx>
        <c:axId val="60380907"/>
        <c:scaling>
          <c:orientation val="minMax"/>
        </c:scaling>
        <c:axPos val="b"/>
        <c:delete val="1"/>
        <c:majorTickMark val="out"/>
        <c:minorTickMark val="none"/>
        <c:tickLblPos val="none"/>
        <c:crossAx val="6557252"/>
        <c:crosses val="autoZero"/>
        <c:auto val="1"/>
        <c:lblOffset val="100"/>
        <c:tickLblSkip val="1"/>
        <c:noMultiLvlLbl val="0"/>
      </c:catAx>
      <c:valAx>
        <c:axId val="65572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809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01100" cy="5715000"/>
    <xdr:graphicFrame>
      <xdr:nvGraphicFramePr>
        <xdr:cNvPr id="1" name="Chart 1"/>
        <xdr:cNvGraphicFramePr/>
      </xdr:nvGraphicFramePr>
      <xdr:xfrm>
        <a:off x="47625" y="832256400"/>
        <a:ext cx="88011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Shape 1025"/>
        <xdr:cNvGraphicFramePr/>
      </xdr:nvGraphicFramePr>
      <xdr:xfrm>
        <a:off x="832256400" y="83225640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06"/>
  <sheetViews>
    <sheetView zoomScale="75" zoomScaleNormal="75" workbookViewId="0" topLeftCell="I1">
      <pane ySplit="1" topLeftCell="A49" activePane="bottomLeft" state="frozen"/>
      <selection pane="topLeft" activeCell="C1" sqref="C1"/>
      <selection pane="bottomLeft" activeCell="AU62" sqref="AU62"/>
    </sheetView>
  </sheetViews>
  <sheetFormatPr defaultColWidth="9.140625" defaultRowHeight="15"/>
  <cols>
    <col min="1" max="1" width="3.57421875" style="0" customWidth="1"/>
    <col min="2" max="2" width="11.57421875" style="0" customWidth="1"/>
    <col min="3" max="3" width="43.421875" style="0" customWidth="1"/>
    <col min="4" max="4" width="17.421875" style="0" customWidth="1"/>
    <col min="5" max="5" width="6.57421875" style="1" customWidth="1"/>
    <col min="6" max="6" width="7.421875" style="1" customWidth="1"/>
    <col min="7" max="7" width="4.57421875" style="1" customWidth="1"/>
    <col min="8" max="8" width="6.57421875" style="1" customWidth="1"/>
    <col min="9" max="10" width="4.57421875" style="1" customWidth="1"/>
    <col min="11" max="21" width="4.57421875" style="0" customWidth="1"/>
    <col min="22" max="22" width="8.421875" style="0" customWidth="1"/>
    <col min="23" max="48" width="4.57421875" style="0" customWidth="1"/>
    <col min="49" max="49" width="8.8515625" style="0" customWidth="1"/>
    <col min="50" max="60" width="4.57421875" style="0" customWidth="1"/>
    <col min="61" max="61" width="6.421875" style="0" customWidth="1"/>
  </cols>
  <sheetData>
    <row r="1" spans="1:61" ht="75" customHeight="1">
      <c r="A1" s="223" t="s">
        <v>0</v>
      </c>
      <c r="B1" s="223" t="s">
        <v>1</v>
      </c>
      <c r="C1" s="231" t="s">
        <v>2</v>
      </c>
      <c r="D1" s="232" t="s">
        <v>3</v>
      </c>
      <c r="E1" s="4"/>
      <c r="F1" s="229" t="s">
        <v>4</v>
      </c>
      <c r="G1" s="229"/>
      <c r="H1" s="229"/>
      <c r="I1" s="5"/>
      <c r="J1" s="229" t="s">
        <v>5</v>
      </c>
      <c r="K1" s="229"/>
      <c r="L1" s="229"/>
      <c r="M1" s="229"/>
      <c r="N1" s="6"/>
      <c r="O1" s="212" t="s">
        <v>6</v>
      </c>
      <c r="P1" s="212"/>
      <c r="Q1" s="212"/>
      <c r="R1" s="6"/>
      <c r="S1" s="212" t="s">
        <v>7</v>
      </c>
      <c r="T1" s="212"/>
      <c r="U1" s="212"/>
      <c r="V1" s="47" t="s">
        <v>34</v>
      </c>
      <c r="W1" s="6"/>
      <c r="X1" s="212" t="s">
        <v>8</v>
      </c>
      <c r="Y1" s="212"/>
      <c r="Z1" s="212"/>
      <c r="AA1" s="212"/>
      <c r="AB1" s="6"/>
      <c r="AC1" s="212" t="s">
        <v>9</v>
      </c>
      <c r="AD1" s="225"/>
      <c r="AE1" s="225"/>
      <c r="AF1" s="6"/>
      <c r="AG1" s="212" t="s">
        <v>10</v>
      </c>
      <c r="AH1" s="212"/>
      <c r="AI1" s="212"/>
      <c r="AJ1" s="7"/>
      <c r="AK1" s="212" t="s">
        <v>11</v>
      </c>
      <c r="AL1" s="212"/>
      <c r="AM1" s="212"/>
      <c r="AN1" s="212"/>
      <c r="AO1" s="6"/>
      <c r="AP1" s="212" t="s">
        <v>12</v>
      </c>
      <c r="AQ1" s="212"/>
      <c r="AR1" s="212"/>
      <c r="AS1" s="6"/>
      <c r="AT1" s="212" t="s">
        <v>13</v>
      </c>
      <c r="AU1" s="212"/>
      <c r="AV1" s="212"/>
      <c r="AW1" s="212"/>
      <c r="AX1" s="212"/>
      <c r="AY1" s="6"/>
      <c r="AZ1" s="212" t="s">
        <v>14</v>
      </c>
      <c r="BA1" s="212"/>
      <c r="BB1" s="212"/>
      <c r="BC1" s="212"/>
      <c r="BD1" s="6"/>
      <c r="BE1" s="212" t="s">
        <v>15</v>
      </c>
      <c r="BF1" s="212"/>
      <c r="BG1" s="212"/>
      <c r="BH1" s="6"/>
      <c r="BI1" s="223" t="s">
        <v>16</v>
      </c>
    </row>
    <row r="2" spans="1:61" ht="15">
      <c r="A2" s="223"/>
      <c r="B2" s="223"/>
      <c r="C2" s="231"/>
      <c r="D2" s="232"/>
      <c r="E2" s="226" t="s">
        <v>17</v>
      </c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3"/>
    </row>
    <row r="3" spans="1:61" ht="14.25">
      <c r="A3" s="223"/>
      <c r="B3" s="223"/>
      <c r="C3" s="231"/>
      <c r="D3" s="232"/>
      <c r="E3" s="8">
        <v>2</v>
      </c>
      <c r="F3" s="8">
        <v>9</v>
      </c>
      <c r="G3" s="8">
        <v>16</v>
      </c>
      <c r="H3" s="8">
        <v>23</v>
      </c>
      <c r="I3" s="8">
        <v>30</v>
      </c>
      <c r="J3" s="9">
        <v>7</v>
      </c>
      <c r="K3" s="10">
        <v>14</v>
      </c>
      <c r="L3" s="10">
        <v>21</v>
      </c>
      <c r="M3" s="10">
        <v>28</v>
      </c>
      <c r="N3" s="10">
        <v>4</v>
      </c>
      <c r="O3" s="10">
        <v>11</v>
      </c>
      <c r="P3" s="10">
        <v>18</v>
      </c>
      <c r="Q3" s="10">
        <v>25</v>
      </c>
      <c r="R3" s="10">
        <v>2</v>
      </c>
      <c r="S3" s="10">
        <v>9</v>
      </c>
      <c r="T3" s="10">
        <v>16</v>
      </c>
      <c r="U3" s="10">
        <v>23</v>
      </c>
      <c r="V3" s="10"/>
      <c r="W3" s="10">
        <v>30</v>
      </c>
      <c r="X3" s="10">
        <v>6</v>
      </c>
      <c r="Y3" s="10">
        <v>13</v>
      </c>
      <c r="Z3" s="10">
        <v>20</v>
      </c>
      <c r="AA3" s="10">
        <v>27</v>
      </c>
      <c r="AB3" s="10">
        <v>3</v>
      </c>
      <c r="AC3" s="10">
        <v>10</v>
      </c>
      <c r="AD3" s="10">
        <v>17</v>
      </c>
      <c r="AE3" s="10">
        <v>24</v>
      </c>
      <c r="AF3" s="10">
        <v>3</v>
      </c>
      <c r="AG3" s="10">
        <v>10</v>
      </c>
      <c r="AH3" s="10">
        <v>17</v>
      </c>
      <c r="AI3" s="10">
        <v>24</v>
      </c>
      <c r="AJ3" s="10">
        <v>31</v>
      </c>
      <c r="AK3" s="10">
        <v>7</v>
      </c>
      <c r="AL3" s="10">
        <v>14</v>
      </c>
      <c r="AM3" s="10">
        <v>21</v>
      </c>
      <c r="AN3" s="10">
        <v>28</v>
      </c>
      <c r="AO3" s="10">
        <v>5</v>
      </c>
      <c r="AP3" s="10">
        <v>12</v>
      </c>
      <c r="AQ3" s="10">
        <v>19</v>
      </c>
      <c r="AR3" s="10">
        <v>26</v>
      </c>
      <c r="AS3" s="10">
        <v>2</v>
      </c>
      <c r="AT3" s="10">
        <v>9</v>
      </c>
      <c r="AU3" s="10">
        <v>16</v>
      </c>
      <c r="AV3" s="10">
        <v>23</v>
      </c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223"/>
    </row>
    <row r="4" spans="1:61" ht="15">
      <c r="A4" s="223"/>
      <c r="B4" s="223"/>
      <c r="C4" s="231"/>
      <c r="D4" s="232"/>
      <c r="E4" s="230" t="s">
        <v>18</v>
      </c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23"/>
    </row>
    <row r="5" spans="1:61" ht="14.25">
      <c r="A5" s="223"/>
      <c r="B5" s="223"/>
      <c r="C5" s="231"/>
      <c r="D5" s="232"/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8">
        <v>17</v>
      </c>
      <c r="V5" s="49"/>
      <c r="W5" s="8">
        <v>18</v>
      </c>
      <c r="X5" s="8">
        <v>19</v>
      </c>
      <c r="Y5" s="8">
        <v>20</v>
      </c>
      <c r="Z5" s="8">
        <v>21</v>
      </c>
      <c r="AA5" s="8">
        <v>22</v>
      </c>
      <c r="AB5" s="10">
        <v>23</v>
      </c>
      <c r="AC5" s="10">
        <v>24</v>
      </c>
      <c r="AD5" s="10">
        <v>25</v>
      </c>
      <c r="AE5" s="10">
        <v>26</v>
      </c>
      <c r="AF5" s="10">
        <v>27</v>
      </c>
      <c r="AG5" s="10">
        <v>28</v>
      </c>
      <c r="AH5" s="10">
        <v>29</v>
      </c>
      <c r="AI5" s="10">
        <v>30</v>
      </c>
      <c r="AJ5" s="10">
        <v>31</v>
      </c>
      <c r="AK5" s="10">
        <v>32</v>
      </c>
      <c r="AL5" s="10">
        <v>33</v>
      </c>
      <c r="AM5" s="10">
        <v>34</v>
      </c>
      <c r="AN5" s="10">
        <v>35</v>
      </c>
      <c r="AO5" s="10">
        <v>36</v>
      </c>
      <c r="AP5" s="10">
        <v>37</v>
      </c>
      <c r="AQ5" s="10">
        <v>38</v>
      </c>
      <c r="AR5" s="10">
        <v>39</v>
      </c>
      <c r="AS5" s="10">
        <v>40</v>
      </c>
      <c r="AT5" s="10">
        <v>41</v>
      </c>
      <c r="AU5" s="10">
        <v>42</v>
      </c>
      <c r="AV5" s="10">
        <v>43</v>
      </c>
      <c r="AW5" s="10" t="s">
        <v>35</v>
      </c>
      <c r="AX5" s="10">
        <v>44</v>
      </c>
      <c r="AY5" s="39">
        <v>45</v>
      </c>
      <c r="AZ5" s="39">
        <v>46</v>
      </c>
      <c r="BA5" s="39">
        <v>47</v>
      </c>
      <c r="BB5" s="39">
        <v>48</v>
      </c>
      <c r="BC5" s="39">
        <v>49</v>
      </c>
      <c r="BD5" s="39">
        <v>50</v>
      </c>
      <c r="BE5" s="39">
        <v>51</v>
      </c>
      <c r="BF5" s="39">
        <v>52</v>
      </c>
      <c r="BG5" s="39"/>
      <c r="BH5" s="10"/>
      <c r="BI5" s="223"/>
    </row>
    <row r="6" spans="1:61" ht="15">
      <c r="A6" s="234" t="s">
        <v>82</v>
      </c>
      <c r="B6" s="212" t="s">
        <v>38</v>
      </c>
      <c r="C6" s="222" t="s">
        <v>114</v>
      </c>
      <c r="D6" s="237"/>
      <c r="E6" s="34"/>
      <c r="F6" s="34"/>
      <c r="G6" s="34"/>
      <c r="H6" s="34"/>
      <c r="I6" s="34"/>
      <c r="J6" s="34"/>
      <c r="K6" s="34"/>
      <c r="L6" s="35"/>
      <c r="M6" s="35"/>
      <c r="N6" s="35"/>
      <c r="O6" s="35"/>
      <c r="P6" s="35"/>
      <c r="Q6" s="35"/>
      <c r="R6" s="35"/>
      <c r="S6" s="35"/>
      <c r="T6" s="35"/>
      <c r="U6" s="34"/>
      <c r="V6" s="50"/>
      <c r="W6" s="20"/>
      <c r="X6" s="20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58"/>
      <c r="AX6" s="21"/>
      <c r="AY6" s="21"/>
      <c r="AZ6" s="21"/>
      <c r="BA6" s="21"/>
      <c r="BB6" s="21"/>
      <c r="BC6" s="21"/>
      <c r="BD6" s="21"/>
      <c r="BE6" s="21"/>
      <c r="BF6" s="21"/>
      <c r="BG6" s="26"/>
      <c r="BH6" s="13"/>
      <c r="BI6" s="12"/>
    </row>
    <row r="7" spans="1:61" ht="15">
      <c r="A7" s="234"/>
      <c r="B7" s="212"/>
      <c r="C7" s="222"/>
      <c r="D7" s="238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50"/>
      <c r="W7" s="20"/>
      <c r="X7" s="20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56"/>
      <c r="AX7" s="21"/>
      <c r="AY7" s="21"/>
      <c r="AZ7" s="21"/>
      <c r="BA7" s="21"/>
      <c r="BB7" s="21"/>
      <c r="BC7" s="21"/>
      <c r="BD7" s="21"/>
      <c r="BE7" s="21"/>
      <c r="BF7" s="21"/>
      <c r="BG7" s="26"/>
      <c r="BH7" s="13"/>
      <c r="BI7" s="13"/>
    </row>
    <row r="8" spans="1:61" ht="22.5" customHeight="1">
      <c r="A8" s="234"/>
      <c r="B8" s="217" t="s">
        <v>40</v>
      </c>
      <c r="C8" s="219" t="s">
        <v>41</v>
      </c>
      <c r="D8" s="11" t="s">
        <v>20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50">
        <f>SUM(E8:U8)</f>
        <v>0</v>
      </c>
      <c r="W8" s="20"/>
      <c r="X8" s="20"/>
      <c r="Y8" s="34">
        <v>4</v>
      </c>
      <c r="Z8" s="34">
        <v>4</v>
      </c>
      <c r="AA8" s="34">
        <v>4</v>
      </c>
      <c r="AB8" s="34">
        <v>4</v>
      </c>
      <c r="AC8" s="34">
        <v>4</v>
      </c>
      <c r="AD8" s="34">
        <v>4</v>
      </c>
      <c r="AE8" s="34">
        <v>4</v>
      </c>
      <c r="AF8" s="34">
        <v>4</v>
      </c>
      <c r="AG8" s="34">
        <v>4</v>
      </c>
      <c r="AH8" s="34">
        <v>4</v>
      </c>
      <c r="AI8" s="34">
        <v>4</v>
      </c>
      <c r="AJ8" s="34">
        <v>4</v>
      </c>
      <c r="AK8" s="34"/>
      <c r="AL8" s="34"/>
      <c r="AM8" s="76"/>
      <c r="AN8" s="34"/>
      <c r="AO8" s="34"/>
      <c r="AP8" s="34"/>
      <c r="AQ8" s="34"/>
      <c r="AR8" s="34"/>
      <c r="AS8" s="34"/>
      <c r="AT8" s="34"/>
      <c r="AU8" s="34"/>
      <c r="AV8" s="34"/>
      <c r="AW8" s="56">
        <f>SUM(Y8:AV8)</f>
        <v>48</v>
      </c>
      <c r="AX8" s="21"/>
      <c r="AY8" s="21"/>
      <c r="AZ8" s="21"/>
      <c r="BA8" s="21"/>
      <c r="BB8" s="21"/>
      <c r="BC8" s="21"/>
      <c r="BD8" s="21"/>
      <c r="BE8" s="21"/>
      <c r="BF8" s="21"/>
      <c r="BG8" s="26"/>
      <c r="BH8" s="13"/>
      <c r="BI8" s="13">
        <v>48</v>
      </c>
    </row>
    <row r="9" spans="1:61" ht="18.75" customHeight="1">
      <c r="A9" s="234"/>
      <c r="B9" s="218"/>
      <c r="C9" s="224"/>
      <c r="D9" s="11" t="s">
        <v>19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50"/>
      <c r="W9" s="20"/>
      <c r="X9" s="20"/>
      <c r="Y9" s="132">
        <v>2</v>
      </c>
      <c r="Z9" s="132">
        <v>1</v>
      </c>
      <c r="AA9" s="132">
        <v>1</v>
      </c>
      <c r="AB9" s="132">
        <v>1</v>
      </c>
      <c r="AC9" s="132">
        <v>1</v>
      </c>
      <c r="AD9" s="132">
        <v>1</v>
      </c>
      <c r="AE9" s="132">
        <v>1</v>
      </c>
      <c r="AF9" s="132">
        <v>1</v>
      </c>
      <c r="AG9" s="132">
        <v>1</v>
      </c>
      <c r="AH9" s="132">
        <v>1</v>
      </c>
      <c r="AI9" s="132">
        <v>1</v>
      </c>
      <c r="AJ9" s="132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56">
        <f>SUM(Y9:AV9)</f>
        <v>12</v>
      </c>
      <c r="AX9" s="21"/>
      <c r="AY9" s="21"/>
      <c r="AZ9" s="21"/>
      <c r="BA9" s="21"/>
      <c r="BB9" s="21"/>
      <c r="BC9" s="21"/>
      <c r="BD9" s="21"/>
      <c r="BE9" s="21"/>
      <c r="BF9" s="21"/>
      <c r="BG9" s="26"/>
      <c r="BH9" s="13"/>
      <c r="BI9" s="13"/>
    </row>
    <row r="10" spans="1:61" ht="21" customHeight="1">
      <c r="A10" s="234"/>
      <c r="B10" s="217" t="s">
        <v>42</v>
      </c>
      <c r="C10" s="219" t="s">
        <v>26</v>
      </c>
      <c r="D10" s="11" t="s">
        <v>20</v>
      </c>
      <c r="E10" s="34">
        <v>4</v>
      </c>
      <c r="F10" s="34">
        <v>4</v>
      </c>
      <c r="G10" s="34">
        <v>4</v>
      </c>
      <c r="H10" s="34">
        <v>4</v>
      </c>
      <c r="I10" s="34">
        <v>4</v>
      </c>
      <c r="J10" s="34">
        <v>4</v>
      </c>
      <c r="K10" s="34">
        <v>4</v>
      </c>
      <c r="L10" s="34">
        <v>4</v>
      </c>
      <c r="M10" s="34">
        <v>4</v>
      </c>
      <c r="N10" s="34">
        <v>4</v>
      </c>
      <c r="O10" s="34">
        <v>4</v>
      </c>
      <c r="P10" s="34">
        <v>4</v>
      </c>
      <c r="Q10" s="34"/>
      <c r="R10" s="34"/>
      <c r="S10" s="34"/>
      <c r="T10" s="34"/>
      <c r="U10" s="34"/>
      <c r="V10" s="50">
        <f aca="true" t="shared" si="0" ref="V10:V15">SUM(E10:U10)</f>
        <v>48</v>
      </c>
      <c r="W10" s="20"/>
      <c r="X10" s="20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56">
        <f>SUM(Y10:AV10)</f>
        <v>0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6"/>
      <c r="BH10" s="13"/>
      <c r="BI10" s="13">
        <v>48</v>
      </c>
    </row>
    <row r="11" spans="1:61" ht="15">
      <c r="A11" s="234"/>
      <c r="B11" s="218"/>
      <c r="C11" s="218"/>
      <c r="D11" s="11" t="s">
        <v>19</v>
      </c>
      <c r="E11" s="132">
        <v>1</v>
      </c>
      <c r="F11" s="132">
        <v>1</v>
      </c>
      <c r="G11" s="132">
        <v>1</v>
      </c>
      <c r="H11" s="132">
        <v>1</v>
      </c>
      <c r="I11" s="132">
        <v>1</v>
      </c>
      <c r="J11" s="132">
        <v>1</v>
      </c>
      <c r="K11" s="132">
        <v>1</v>
      </c>
      <c r="L11" s="132">
        <v>1</v>
      </c>
      <c r="M11" s="132">
        <v>1</v>
      </c>
      <c r="N11" s="132">
        <v>1</v>
      </c>
      <c r="O11" s="132">
        <v>1</v>
      </c>
      <c r="P11" s="132">
        <v>1</v>
      </c>
      <c r="Q11" s="132"/>
      <c r="R11" s="132"/>
      <c r="S11" s="132"/>
      <c r="T11" s="132"/>
      <c r="U11" s="132"/>
      <c r="V11" s="50">
        <f t="shared" si="0"/>
        <v>12</v>
      </c>
      <c r="W11" s="20"/>
      <c r="X11" s="20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56"/>
      <c r="AX11" s="21"/>
      <c r="AY11" s="21"/>
      <c r="AZ11" s="21"/>
      <c r="BA11" s="21"/>
      <c r="BB11" s="21"/>
      <c r="BC11" s="21"/>
      <c r="BD11" s="21"/>
      <c r="BE11" s="21"/>
      <c r="BF11" s="21"/>
      <c r="BG11" s="26"/>
      <c r="BH11" s="13"/>
      <c r="BI11" s="13"/>
    </row>
    <row r="12" spans="1:61" ht="18" customHeight="1">
      <c r="A12" s="234"/>
      <c r="B12" s="217" t="s">
        <v>43</v>
      </c>
      <c r="C12" s="219" t="s">
        <v>44</v>
      </c>
      <c r="D12" s="11" t="s">
        <v>20</v>
      </c>
      <c r="E12" s="34">
        <v>2</v>
      </c>
      <c r="F12" s="34">
        <v>4</v>
      </c>
      <c r="G12" s="34">
        <v>2</v>
      </c>
      <c r="H12" s="34">
        <v>4</v>
      </c>
      <c r="I12" s="34">
        <v>2</v>
      </c>
      <c r="J12" s="34">
        <v>4</v>
      </c>
      <c r="K12" s="34">
        <v>2</v>
      </c>
      <c r="L12" s="64">
        <v>4</v>
      </c>
      <c r="M12" s="34">
        <v>2</v>
      </c>
      <c r="N12" s="34">
        <v>4</v>
      </c>
      <c r="O12" s="34">
        <v>2</v>
      </c>
      <c r="P12" s="34">
        <v>4</v>
      </c>
      <c r="Q12" s="34">
        <v>2</v>
      </c>
      <c r="R12" s="34">
        <v>4</v>
      </c>
      <c r="S12" s="34">
        <v>2</v>
      </c>
      <c r="T12" s="34"/>
      <c r="U12" s="34"/>
      <c r="V12" s="50">
        <f t="shared" si="0"/>
        <v>44</v>
      </c>
      <c r="W12" s="20"/>
      <c r="X12" s="20"/>
      <c r="Y12" s="34">
        <v>4</v>
      </c>
      <c r="Z12" s="34">
        <v>4</v>
      </c>
      <c r="AA12" s="34">
        <v>4</v>
      </c>
      <c r="AB12" s="34">
        <v>4</v>
      </c>
      <c r="AC12" s="34">
        <v>4</v>
      </c>
      <c r="AD12" s="34">
        <v>4</v>
      </c>
      <c r="AE12" s="34">
        <v>4</v>
      </c>
      <c r="AF12" s="34">
        <v>4</v>
      </c>
      <c r="AG12" s="34">
        <v>4</v>
      </c>
      <c r="AH12" s="34">
        <v>4</v>
      </c>
      <c r="AI12" s="34">
        <v>4</v>
      </c>
      <c r="AJ12" s="34">
        <v>4</v>
      </c>
      <c r="AK12" s="34">
        <v>4</v>
      </c>
      <c r="AL12" s="34">
        <v>4</v>
      </c>
      <c r="AM12" s="34">
        <v>4</v>
      </c>
      <c r="AN12" s="34">
        <v>2</v>
      </c>
      <c r="AO12" s="76" t="s">
        <v>70</v>
      </c>
      <c r="AP12" s="34"/>
      <c r="AQ12" s="34"/>
      <c r="AR12" s="34"/>
      <c r="AS12" s="34"/>
      <c r="AT12" s="34"/>
      <c r="AU12" s="34"/>
      <c r="AV12" s="34"/>
      <c r="AW12" s="56">
        <f>SUM(Y12:AV12)</f>
        <v>62</v>
      </c>
      <c r="AX12" s="21"/>
      <c r="AY12" s="21"/>
      <c r="AZ12" s="21"/>
      <c r="BA12" s="21"/>
      <c r="BB12" s="21"/>
      <c r="BC12" s="21"/>
      <c r="BD12" s="21"/>
      <c r="BE12" s="21"/>
      <c r="BF12" s="21"/>
      <c r="BG12" s="26"/>
      <c r="BH12" s="13"/>
      <c r="BI12" s="13">
        <v>106</v>
      </c>
    </row>
    <row r="13" spans="1:61" ht="18" customHeight="1">
      <c r="A13" s="234"/>
      <c r="B13" s="218"/>
      <c r="C13" s="218"/>
      <c r="D13" s="11" t="s">
        <v>19</v>
      </c>
      <c r="E13" s="132">
        <v>1</v>
      </c>
      <c r="F13" s="132">
        <v>1</v>
      </c>
      <c r="G13" s="132"/>
      <c r="H13" s="132">
        <v>1</v>
      </c>
      <c r="I13" s="132">
        <v>1</v>
      </c>
      <c r="J13" s="132"/>
      <c r="K13" s="132">
        <v>1</v>
      </c>
      <c r="L13" s="132">
        <v>1</v>
      </c>
      <c r="M13" s="132">
        <v>1</v>
      </c>
      <c r="N13" s="132"/>
      <c r="O13" s="132">
        <v>1</v>
      </c>
      <c r="P13" s="132"/>
      <c r="Q13" s="132">
        <v>1</v>
      </c>
      <c r="R13" s="132"/>
      <c r="S13" s="132">
        <v>1</v>
      </c>
      <c r="T13" s="132"/>
      <c r="U13" s="132"/>
      <c r="V13" s="56">
        <f t="shared" si="0"/>
        <v>10</v>
      </c>
      <c r="W13" s="20"/>
      <c r="X13" s="20"/>
      <c r="Y13" s="132">
        <v>2</v>
      </c>
      <c r="Z13" s="132">
        <v>1</v>
      </c>
      <c r="AA13" s="132">
        <v>1</v>
      </c>
      <c r="AB13" s="132">
        <v>1</v>
      </c>
      <c r="AC13" s="132">
        <v>1</v>
      </c>
      <c r="AD13" s="132">
        <v>1</v>
      </c>
      <c r="AE13" s="132">
        <v>1</v>
      </c>
      <c r="AF13" s="132">
        <v>1</v>
      </c>
      <c r="AG13" s="132">
        <v>1</v>
      </c>
      <c r="AH13" s="132">
        <v>1</v>
      </c>
      <c r="AI13" s="132"/>
      <c r="AJ13" s="132"/>
      <c r="AK13" s="132">
        <v>1</v>
      </c>
      <c r="AL13" s="132">
        <v>1</v>
      </c>
      <c r="AM13" s="132">
        <v>1</v>
      </c>
      <c r="AN13" s="132"/>
      <c r="AO13" s="132"/>
      <c r="AP13" s="132"/>
      <c r="AQ13" s="132"/>
      <c r="AR13" s="132"/>
      <c r="AS13" s="132"/>
      <c r="AT13" s="132"/>
      <c r="AU13" s="132"/>
      <c r="AV13" s="132"/>
      <c r="AW13" s="56">
        <f>SUM(Y13:AV13)</f>
        <v>14</v>
      </c>
      <c r="AX13" s="21"/>
      <c r="AY13" s="21"/>
      <c r="AZ13" s="21"/>
      <c r="BA13" s="21"/>
      <c r="BB13" s="21"/>
      <c r="BC13" s="21"/>
      <c r="BD13" s="21"/>
      <c r="BE13" s="21"/>
      <c r="BF13" s="21"/>
      <c r="BG13" s="26"/>
      <c r="BH13" s="13"/>
      <c r="BI13" s="13"/>
    </row>
    <row r="14" spans="1:61" ht="18" customHeight="1">
      <c r="A14" s="234"/>
      <c r="B14" s="217" t="s">
        <v>45</v>
      </c>
      <c r="C14" s="219" t="s">
        <v>46</v>
      </c>
      <c r="D14" s="11" t="s">
        <v>20</v>
      </c>
      <c r="E14" s="34">
        <v>2</v>
      </c>
      <c r="F14" s="34">
        <v>2</v>
      </c>
      <c r="G14" s="34">
        <v>2</v>
      </c>
      <c r="H14" s="34">
        <v>2</v>
      </c>
      <c r="I14" s="34">
        <v>2</v>
      </c>
      <c r="J14" s="34">
        <v>2</v>
      </c>
      <c r="K14" s="34">
        <v>2</v>
      </c>
      <c r="L14" s="34">
        <v>2</v>
      </c>
      <c r="M14" s="34">
        <v>2</v>
      </c>
      <c r="N14" s="34">
        <v>2</v>
      </c>
      <c r="O14" s="34">
        <v>2</v>
      </c>
      <c r="P14" s="34">
        <v>2</v>
      </c>
      <c r="Q14" s="34">
        <v>2</v>
      </c>
      <c r="R14" s="34">
        <v>2</v>
      </c>
      <c r="S14" s="34">
        <v>2</v>
      </c>
      <c r="T14" s="34">
        <v>2</v>
      </c>
      <c r="U14" s="34">
        <v>2</v>
      </c>
      <c r="V14" s="50">
        <f t="shared" si="0"/>
        <v>34</v>
      </c>
      <c r="W14" s="20"/>
      <c r="X14" s="20"/>
      <c r="Y14" s="34"/>
      <c r="Z14" s="34"/>
      <c r="AA14" s="34"/>
      <c r="AB14" s="34">
        <v>2</v>
      </c>
      <c r="AC14" s="34">
        <v>2</v>
      </c>
      <c r="AD14" s="34">
        <v>2</v>
      </c>
      <c r="AE14" s="34">
        <v>2</v>
      </c>
      <c r="AF14" s="34">
        <v>2</v>
      </c>
      <c r="AG14" s="34">
        <v>2</v>
      </c>
      <c r="AH14" s="34">
        <v>2</v>
      </c>
      <c r="AI14" s="34">
        <v>2</v>
      </c>
      <c r="AJ14" s="34">
        <v>2</v>
      </c>
      <c r="AK14" s="34">
        <v>2</v>
      </c>
      <c r="AL14" s="34">
        <v>2</v>
      </c>
      <c r="AM14" s="34">
        <v>2</v>
      </c>
      <c r="AN14" s="34">
        <v>2</v>
      </c>
      <c r="AO14" s="34">
        <v>2</v>
      </c>
      <c r="AP14" s="34"/>
      <c r="AQ14" s="34">
        <v>2</v>
      </c>
      <c r="AR14" s="34">
        <v>2</v>
      </c>
      <c r="AS14" s="34"/>
      <c r="AT14" s="34"/>
      <c r="AU14" s="34"/>
      <c r="AV14" s="34"/>
      <c r="AW14" s="56">
        <f>SUM(Y14:AV14)</f>
        <v>32</v>
      </c>
      <c r="AX14" s="21"/>
      <c r="AY14" s="21"/>
      <c r="AZ14" s="21"/>
      <c r="BA14" s="21"/>
      <c r="BB14" s="21"/>
      <c r="BC14" s="21"/>
      <c r="BD14" s="21"/>
      <c r="BE14" s="21"/>
      <c r="BF14" s="21"/>
      <c r="BG14" s="26"/>
      <c r="BH14" s="13"/>
      <c r="BI14" s="13">
        <v>66</v>
      </c>
    </row>
    <row r="15" spans="1:61" ht="15" customHeight="1">
      <c r="A15" s="234"/>
      <c r="B15" s="218"/>
      <c r="C15" s="218"/>
      <c r="D15" s="11" t="s">
        <v>19</v>
      </c>
      <c r="E15" s="132">
        <v>2</v>
      </c>
      <c r="F15" s="132">
        <v>2</v>
      </c>
      <c r="G15" s="132">
        <v>2</v>
      </c>
      <c r="H15" s="132">
        <v>2</v>
      </c>
      <c r="I15" s="132">
        <v>2</v>
      </c>
      <c r="J15" s="132">
        <v>2</v>
      </c>
      <c r="K15" s="132">
        <v>2</v>
      </c>
      <c r="L15" s="132">
        <v>2</v>
      </c>
      <c r="M15" s="132">
        <v>2</v>
      </c>
      <c r="N15" s="132">
        <v>2</v>
      </c>
      <c r="O15" s="132">
        <v>2</v>
      </c>
      <c r="P15" s="132">
        <v>2</v>
      </c>
      <c r="Q15" s="132">
        <v>2</v>
      </c>
      <c r="R15" s="132">
        <v>2</v>
      </c>
      <c r="S15" s="132">
        <v>2</v>
      </c>
      <c r="T15" s="132">
        <v>2</v>
      </c>
      <c r="U15" s="132">
        <v>2</v>
      </c>
      <c r="V15" s="50">
        <f t="shared" si="0"/>
        <v>34</v>
      </c>
      <c r="W15" s="20"/>
      <c r="X15" s="20"/>
      <c r="Y15" s="34"/>
      <c r="Z15" s="34"/>
      <c r="AA15" s="34"/>
      <c r="AB15" s="132">
        <v>2</v>
      </c>
      <c r="AC15" s="132">
        <v>2</v>
      </c>
      <c r="AD15" s="132">
        <v>2</v>
      </c>
      <c r="AE15" s="132">
        <v>2</v>
      </c>
      <c r="AF15" s="132">
        <v>2</v>
      </c>
      <c r="AG15" s="132">
        <v>2</v>
      </c>
      <c r="AH15" s="132">
        <v>2</v>
      </c>
      <c r="AI15" s="132">
        <v>2</v>
      </c>
      <c r="AJ15" s="132">
        <v>2</v>
      </c>
      <c r="AK15" s="132">
        <v>2</v>
      </c>
      <c r="AL15" s="132">
        <v>2</v>
      </c>
      <c r="AM15" s="132">
        <v>2</v>
      </c>
      <c r="AN15" s="132">
        <v>2</v>
      </c>
      <c r="AO15" s="132">
        <v>2</v>
      </c>
      <c r="AP15" s="132"/>
      <c r="AQ15" s="132">
        <v>2</v>
      </c>
      <c r="AR15" s="132">
        <v>2</v>
      </c>
      <c r="AS15" s="34"/>
      <c r="AT15" s="34"/>
      <c r="AU15" s="34"/>
      <c r="AV15" s="34"/>
      <c r="AW15" s="56">
        <f>SUM(Y15:AV15)</f>
        <v>32</v>
      </c>
      <c r="AX15" s="21"/>
      <c r="AY15" s="21"/>
      <c r="AZ15" s="21"/>
      <c r="BA15" s="21"/>
      <c r="BB15" s="21"/>
      <c r="BC15" s="21"/>
      <c r="BD15" s="21"/>
      <c r="BE15" s="21"/>
      <c r="BF15" s="21"/>
      <c r="BG15" s="26"/>
      <c r="BH15" s="13"/>
      <c r="BI15" s="13"/>
    </row>
    <row r="16" spans="1:61" ht="17.25" customHeight="1">
      <c r="A16" s="234"/>
      <c r="B16" s="239" t="s">
        <v>47</v>
      </c>
      <c r="C16" s="215" t="s">
        <v>50</v>
      </c>
      <c r="D16" s="11"/>
      <c r="E16" s="34"/>
      <c r="F16" s="34"/>
      <c r="G16" s="34"/>
      <c r="H16" s="34"/>
      <c r="I16" s="34"/>
      <c r="J16" s="34"/>
      <c r="K16" s="34"/>
      <c r="L16" s="64"/>
      <c r="M16" s="34"/>
      <c r="N16" s="34"/>
      <c r="O16" s="34"/>
      <c r="P16" s="34"/>
      <c r="Q16" s="34"/>
      <c r="R16" s="34"/>
      <c r="S16" s="34"/>
      <c r="T16" s="34"/>
      <c r="U16" s="34"/>
      <c r="V16" s="50"/>
      <c r="W16" s="20"/>
      <c r="X16" s="20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56"/>
      <c r="AX16" s="21"/>
      <c r="AY16" s="21"/>
      <c r="AZ16" s="21"/>
      <c r="BA16" s="21"/>
      <c r="BB16" s="21"/>
      <c r="BC16" s="21"/>
      <c r="BD16" s="21"/>
      <c r="BE16" s="21"/>
      <c r="BF16" s="21"/>
      <c r="BG16" s="26"/>
      <c r="BH16" s="13"/>
      <c r="BI16" s="13"/>
    </row>
    <row r="17" spans="1:61" ht="18" customHeight="1">
      <c r="A17" s="234"/>
      <c r="B17" s="240"/>
      <c r="C17" s="240"/>
      <c r="D17" s="11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50"/>
      <c r="W17" s="20"/>
      <c r="X17" s="20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56"/>
      <c r="AX17" s="21"/>
      <c r="AY17" s="21"/>
      <c r="AZ17" s="21"/>
      <c r="BA17" s="21"/>
      <c r="BB17" s="21"/>
      <c r="BC17" s="21"/>
      <c r="BD17" s="21"/>
      <c r="BE17" s="21"/>
      <c r="BF17" s="21"/>
      <c r="BG17" s="26"/>
      <c r="BH17" s="13"/>
      <c r="BI17" s="13"/>
    </row>
    <row r="18" spans="1:61" ht="22.5" customHeight="1">
      <c r="A18" s="234"/>
      <c r="B18" s="217" t="s">
        <v>48</v>
      </c>
      <c r="C18" s="219" t="s">
        <v>49</v>
      </c>
      <c r="D18" s="11" t="s">
        <v>20</v>
      </c>
      <c r="E18" s="34">
        <v>4</v>
      </c>
      <c r="F18" s="34">
        <v>4</v>
      </c>
      <c r="G18" s="34">
        <v>4</v>
      </c>
      <c r="H18" s="34">
        <v>4</v>
      </c>
      <c r="I18" s="34">
        <v>4</v>
      </c>
      <c r="J18" s="34">
        <v>4</v>
      </c>
      <c r="K18" s="34">
        <v>4</v>
      </c>
      <c r="L18" s="34">
        <v>4</v>
      </c>
      <c r="M18" s="34">
        <v>4</v>
      </c>
      <c r="N18" s="34">
        <v>4</v>
      </c>
      <c r="O18" s="34">
        <v>4</v>
      </c>
      <c r="P18" s="34">
        <v>4</v>
      </c>
      <c r="Q18" s="34"/>
      <c r="R18" s="34"/>
      <c r="S18" s="34"/>
      <c r="T18" s="34"/>
      <c r="U18" s="34"/>
      <c r="V18" s="50">
        <f>SUM(E18:U18)</f>
        <v>48</v>
      </c>
      <c r="W18" s="20"/>
      <c r="X18" s="20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56"/>
      <c r="AX18" s="21"/>
      <c r="AY18" s="21"/>
      <c r="AZ18" s="21"/>
      <c r="BA18" s="21"/>
      <c r="BB18" s="21"/>
      <c r="BC18" s="21"/>
      <c r="BD18" s="21"/>
      <c r="BE18" s="21"/>
      <c r="BF18" s="21"/>
      <c r="BG18" s="26"/>
      <c r="BH18" s="13"/>
      <c r="BI18" s="13">
        <v>48</v>
      </c>
    </row>
    <row r="19" spans="1:61" ht="27" customHeight="1">
      <c r="A19" s="234"/>
      <c r="B19" s="218"/>
      <c r="C19" s="218"/>
      <c r="D19" s="11" t="s">
        <v>19</v>
      </c>
      <c r="E19" s="132">
        <v>2</v>
      </c>
      <c r="F19" s="132">
        <v>2</v>
      </c>
      <c r="G19" s="132">
        <v>2</v>
      </c>
      <c r="H19" s="133">
        <v>2</v>
      </c>
      <c r="I19" s="132">
        <v>2</v>
      </c>
      <c r="J19" s="132">
        <v>2</v>
      </c>
      <c r="K19" s="132">
        <v>2</v>
      </c>
      <c r="L19" s="132">
        <v>2</v>
      </c>
      <c r="M19" s="132">
        <v>2</v>
      </c>
      <c r="N19" s="132">
        <v>2</v>
      </c>
      <c r="O19" s="132">
        <v>2</v>
      </c>
      <c r="P19" s="132">
        <v>2</v>
      </c>
      <c r="Q19" s="132"/>
      <c r="R19" s="132"/>
      <c r="S19" s="34"/>
      <c r="T19" s="34"/>
      <c r="U19" s="34"/>
      <c r="V19" s="50">
        <f>SUM(E19:U19)</f>
        <v>24</v>
      </c>
      <c r="W19" s="20"/>
      <c r="X19" s="20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56"/>
      <c r="AX19" s="21"/>
      <c r="AY19" s="21"/>
      <c r="AZ19" s="21"/>
      <c r="BA19" s="21"/>
      <c r="BB19" s="21"/>
      <c r="BC19" s="21"/>
      <c r="BD19" s="21"/>
      <c r="BE19" s="21"/>
      <c r="BF19" s="21"/>
      <c r="BG19" s="26"/>
      <c r="BH19" s="13"/>
      <c r="BI19" s="13"/>
    </row>
    <row r="20" spans="1:61" ht="21" customHeight="1">
      <c r="A20" s="234"/>
      <c r="B20" s="243" t="s">
        <v>83</v>
      </c>
      <c r="C20" s="245" t="s">
        <v>84</v>
      </c>
      <c r="D20" s="11" t="s">
        <v>20</v>
      </c>
      <c r="E20" s="34">
        <v>4</v>
      </c>
      <c r="F20" s="34">
        <v>2</v>
      </c>
      <c r="G20" s="34">
        <v>4</v>
      </c>
      <c r="H20" s="71">
        <v>2</v>
      </c>
      <c r="I20" s="34">
        <v>4</v>
      </c>
      <c r="J20" s="34">
        <v>2</v>
      </c>
      <c r="K20" s="34">
        <v>4</v>
      </c>
      <c r="L20" s="34">
        <v>2</v>
      </c>
      <c r="M20" s="34">
        <v>4</v>
      </c>
      <c r="N20" s="34">
        <v>2</v>
      </c>
      <c r="O20" s="34">
        <v>4</v>
      </c>
      <c r="P20" s="34">
        <v>2</v>
      </c>
      <c r="Q20" s="34">
        <v>4</v>
      </c>
      <c r="R20" s="34">
        <v>2</v>
      </c>
      <c r="S20" s="34">
        <v>4</v>
      </c>
      <c r="T20" s="34"/>
      <c r="U20" s="34"/>
      <c r="V20" s="50">
        <f>SUM(E20:U20)</f>
        <v>46</v>
      </c>
      <c r="W20" s="20"/>
      <c r="X20" s="20"/>
      <c r="Y20" s="34"/>
      <c r="Z20" s="34"/>
      <c r="AA20" s="34"/>
      <c r="AB20" s="34"/>
      <c r="AC20" s="57"/>
      <c r="AD20" s="57"/>
      <c r="AE20" s="57"/>
      <c r="AF20" s="57"/>
      <c r="AG20" s="57"/>
      <c r="AH20" s="57"/>
      <c r="AI20" s="76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6">
        <f>SUM(Y20:AV20)</f>
        <v>0</v>
      </c>
      <c r="AX20" s="21"/>
      <c r="AY20" s="21"/>
      <c r="AZ20" s="21"/>
      <c r="BA20" s="21"/>
      <c r="BB20" s="21"/>
      <c r="BC20" s="21"/>
      <c r="BD20" s="21"/>
      <c r="BE20" s="21"/>
      <c r="BF20" s="21"/>
      <c r="BG20" s="26"/>
      <c r="BH20" s="13"/>
      <c r="BI20" s="13">
        <v>46</v>
      </c>
    </row>
    <row r="21" spans="1:61" ht="16.5" customHeight="1">
      <c r="A21" s="234"/>
      <c r="B21" s="244"/>
      <c r="C21" s="246"/>
      <c r="D21" s="11" t="s">
        <v>19</v>
      </c>
      <c r="E21" s="132">
        <v>2</v>
      </c>
      <c r="F21" s="132">
        <v>1</v>
      </c>
      <c r="G21" s="132">
        <v>2</v>
      </c>
      <c r="H21" s="132">
        <v>1</v>
      </c>
      <c r="I21" s="132">
        <v>2</v>
      </c>
      <c r="J21" s="132">
        <v>1</v>
      </c>
      <c r="K21" s="132">
        <v>2</v>
      </c>
      <c r="L21" s="132">
        <v>1</v>
      </c>
      <c r="M21" s="132">
        <v>2</v>
      </c>
      <c r="N21" s="132">
        <v>1</v>
      </c>
      <c r="O21" s="132">
        <v>2</v>
      </c>
      <c r="P21" s="132">
        <v>1</v>
      </c>
      <c r="Q21" s="132">
        <v>2</v>
      </c>
      <c r="R21" s="132">
        <v>1</v>
      </c>
      <c r="S21" s="132">
        <v>2</v>
      </c>
      <c r="T21" s="132"/>
      <c r="U21" s="132"/>
      <c r="V21" s="50">
        <f>SUM(E21:U21)</f>
        <v>23</v>
      </c>
      <c r="W21" s="20"/>
      <c r="X21" s="20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56"/>
      <c r="AX21" s="21"/>
      <c r="AY21" s="21"/>
      <c r="AZ21" s="21"/>
      <c r="BA21" s="21"/>
      <c r="BB21" s="21"/>
      <c r="BC21" s="21"/>
      <c r="BD21" s="21"/>
      <c r="BE21" s="21"/>
      <c r="BF21" s="21"/>
      <c r="BG21" s="26"/>
      <c r="BH21" s="13"/>
      <c r="BI21" s="13"/>
    </row>
    <row r="22" spans="1:61" ht="16.5" customHeight="1">
      <c r="A22" s="234"/>
      <c r="B22" s="112" t="s">
        <v>86</v>
      </c>
      <c r="C22" s="113" t="s">
        <v>85</v>
      </c>
      <c r="D22" s="11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50"/>
      <c r="W22" s="20"/>
      <c r="X22" s="20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56"/>
      <c r="AX22" s="21"/>
      <c r="AY22" s="21"/>
      <c r="AZ22" s="21"/>
      <c r="BA22" s="21"/>
      <c r="BB22" s="21"/>
      <c r="BC22" s="21"/>
      <c r="BD22" s="21"/>
      <c r="BE22" s="21"/>
      <c r="BF22" s="21"/>
      <c r="BG22" s="26"/>
      <c r="BH22" s="13"/>
      <c r="BI22" s="13"/>
    </row>
    <row r="23" spans="1:61" ht="16.5" customHeight="1">
      <c r="A23" s="234"/>
      <c r="B23" s="245" t="s">
        <v>87</v>
      </c>
      <c r="C23" s="247" t="s">
        <v>88</v>
      </c>
      <c r="D23" s="11" t="s">
        <v>20</v>
      </c>
      <c r="E23" s="34">
        <v>2</v>
      </c>
      <c r="F23" s="34">
        <v>2</v>
      </c>
      <c r="G23" s="34">
        <v>2</v>
      </c>
      <c r="H23" s="34">
        <v>2</v>
      </c>
      <c r="I23" s="34">
        <v>2</v>
      </c>
      <c r="J23" s="34">
        <v>2</v>
      </c>
      <c r="K23" s="34"/>
      <c r="L23" s="34">
        <v>2</v>
      </c>
      <c r="M23" s="34">
        <v>2</v>
      </c>
      <c r="N23" s="34"/>
      <c r="O23" s="34">
        <v>2</v>
      </c>
      <c r="P23" s="34">
        <v>2</v>
      </c>
      <c r="Q23" s="34"/>
      <c r="R23" s="34">
        <v>2</v>
      </c>
      <c r="S23" s="34">
        <v>2</v>
      </c>
      <c r="T23" s="34"/>
      <c r="U23" s="34"/>
      <c r="V23" s="50">
        <f>SUM(E23:U23)</f>
        <v>24</v>
      </c>
      <c r="W23" s="20"/>
      <c r="X23" s="20"/>
      <c r="Y23" s="34">
        <v>4</v>
      </c>
      <c r="Z23" s="34">
        <v>4</v>
      </c>
      <c r="AA23" s="34">
        <v>4</v>
      </c>
      <c r="AB23" s="34">
        <v>4</v>
      </c>
      <c r="AC23" s="34">
        <v>4</v>
      </c>
      <c r="AD23" s="34">
        <v>4</v>
      </c>
      <c r="AE23" s="34">
        <v>4</v>
      </c>
      <c r="AF23" s="34">
        <v>4</v>
      </c>
      <c r="AG23" s="34">
        <v>4</v>
      </c>
      <c r="AH23" s="34">
        <v>4</v>
      </c>
      <c r="AI23" s="34">
        <v>4</v>
      </c>
      <c r="AJ23" s="34">
        <v>4</v>
      </c>
      <c r="AK23" s="34">
        <v>4</v>
      </c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56">
        <f>SUM(Y23:AV23)</f>
        <v>52</v>
      </c>
      <c r="AX23" s="21"/>
      <c r="AY23" s="21"/>
      <c r="AZ23" s="21"/>
      <c r="BA23" s="21"/>
      <c r="BB23" s="21"/>
      <c r="BC23" s="21"/>
      <c r="BD23" s="21"/>
      <c r="BE23" s="21"/>
      <c r="BF23" s="21"/>
      <c r="BG23" s="26"/>
      <c r="BH23" s="13"/>
      <c r="BI23" s="13">
        <v>76</v>
      </c>
    </row>
    <row r="24" spans="1:61" ht="16.5" customHeight="1">
      <c r="A24" s="234"/>
      <c r="B24" s="246"/>
      <c r="C24" s="246"/>
      <c r="D24" s="11" t="s">
        <v>19</v>
      </c>
      <c r="E24" s="132">
        <v>1</v>
      </c>
      <c r="F24" s="132">
        <v>1</v>
      </c>
      <c r="G24" s="132">
        <v>1</v>
      </c>
      <c r="H24" s="132">
        <v>1</v>
      </c>
      <c r="I24" s="132">
        <v>1</v>
      </c>
      <c r="J24" s="132">
        <v>1</v>
      </c>
      <c r="K24" s="132"/>
      <c r="L24" s="132">
        <v>1</v>
      </c>
      <c r="M24" s="132">
        <v>1</v>
      </c>
      <c r="N24" s="132"/>
      <c r="O24" s="132">
        <v>1</v>
      </c>
      <c r="P24" s="132">
        <v>1</v>
      </c>
      <c r="Q24" s="132"/>
      <c r="R24" s="132">
        <v>1</v>
      </c>
      <c r="S24" s="132">
        <v>1</v>
      </c>
      <c r="T24" s="132"/>
      <c r="U24" s="34"/>
      <c r="V24" s="50">
        <f>SUM(E24:U24)</f>
        <v>12</v>
      </c>
      <c r="W24" s="20"/>
      <c r="X24" s="20"/>
      <c r="Y24" s="132">
        <v>2</v>
      </c>
      <c r="Z24" s="132">
        <v>2</v>
      </c>
      <c r="AA24" s="132">
        <v>2</v>
      </c>
      <c r="AB24" s="132">
        <v>2</v>
      </c>
      <c r="AC24" s="132">
        <v>2</v>
      </c>
      <c r="AD24" s="132">
        <v>2</v>
      </c>
      <c r="AE24" s="132">
        <v>2</v>
      </c>
      <c r="AF24" s="132">
        <v>2</v>
      </c>
      <c r="AG24" s="132">
        <v>2</v>
      </c>
      <c r="AH24" s="132">
        <v>2</v>
      </c>
      <c r="AI24" s="132">
        <v>2</v>
      </c>
      <c r="AJ24" s="132">
        <v>2</v>
      </c>
      <c r="AK24" s="132">
        <v>2</v>
      </c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56">
        <f>SUM(Y24:AV24)</f>
        <v>26</v>
      </c>
      <c r="AX24" s="21"/>
      <c r="AY24" s="21"/>
      <c r="AZ24" s="21"/>
      <c r="BA24" s="21"/>
      <c r="BB24" s="21"/>
      <c r="BC24" s="21"/>
      <c r="BD24" s="21"/>
      <c r="BE24" s="21"/>
      <c r="BF24" s="21"/>
      <c r="BG24" s="26"/>
      <c r="BH24" s="13"/>
      <c r="BI24" s="13"/>
    </row>
    <row r="25" spans="1:61" ht="22.5" customHeight="1">
      <c r="A25" s="234"/>
      <c r="B25" s="239" t="s">
        <v>51</v>
      </c>
      <c r="C25" s="239" t="s">
        <v>52</v>
      </c>
      <c r="D25" s="11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50"/>
      <c r="W25" s="20"/>
      <c r="X25" s="20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56"/>
      <c r="AX25" s="21"/>
      <c r="AY25" s="21"/>
      <c r="AZ25" s="21"/>
      <c r="BA25" s="21"/>
      <c r="BB25" s="21"/>
      <c r="BC25" s="21"/>
      <c r="BD25" s="21"/>
      <c r="BE25" s="21"/>
      <c r="BF25" s="21"/>
      <c r="BG25" s="26"/>
      <c r="BH25" s="13"/>
      <c r="BI25" s="13"/>
    </row>
    <row r="26" spans="1:61" ht="17.25" customHeight="1">
      <c r="A26" s="234"/>
      <c r="B26" s="240"/>
      <c r="C26" s="240"/>
      <c r="D26" s="11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50"/>
      <c r="W26" s="20"/>
      <c r="X26" s="20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56"/>
      <c r="AX26" s="21"/>
      <c r="AY26" s="21"/>
      <c r="AZ26" s="21"/>
      <c r="BA26" s="21"/>
      <c r="BB26" s="21"/>
      <c r="BC26" s="21"/>
      <c r="BD26" s="21"/>
      <c r="BE26" s="21"/>
      <c r="BF26" s="21"/>
      <c r="BG26" s="26"/>
      <c r="BH26" s="13"/>
      <c r="BI26" s="13"/>
    </row>
    <row r="27" spans="1:61" ht="15">
      <c r="A27" s="234"/>
      <c r="B27" s="212" t="s">
        <v>53</v>
      </c>
      <c r="C27" s="228" t="s">
        <v>54</v>
      </c>
      <c r="D27" s="11"/>
      <c r="E27" s="35"/>
      <c r="F27" s="35"/>
      <c r="G27" s="35"/>
      <c r="H27" s="35"/>
      <c r="I27" s="35"/>
      <c r="J27" s="35"/>
      <c r="K27" s="35"/>
      <c r="L27" s="34"/>
      <c r="M27" s="34"/>
      <c r="N27" s="34"/>
      <c r="O27" s="34"/>
      <c r="P27" s="34"/>
      <c r="Q27" s="34"/>
      <c r="R27" s="34"/>
      <c r="S27" s="34"/>
      <c r="T27" s="34"/>
      <c r="U27" s="73"/>
      <c r="V27" s="50"/>
      <c r="W27" s="20"/>
      <c r="X27" s="20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56"/>
      <c r="AX27" s="21"/>
      <c r="AY27" s="21"/>
      <c r="AZ27" s="21"/>
      <c r="BA27" s="21"/>
      <c r="BB27" s="21"/>
      <c r="BC27" s="21"/>
      <c r="BD27" s="21"/>
      <c r="BE27" s="21"/>
      <c r="BF27" s="21"/>
      <c r="BG27" s="26"/>
      <c r="BH27" s="13"/>
      <c r="BI27" s="13"/>
    </row>
    <row r="28" spans="1:61" ht="15">
      <c r="A28" s="234"/>
      <c r="B28" s="212"/>
      <c r="C28" s="212"/>
      <c r="D28" s="11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72"/>
      <c r="V28" s="50"/>
      <c r="W28" s="20"/>
      <c r="X28" s="20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56"/>
      <c r="AX28" s="21"/>
      <c r="AY28" s="21"/>
      <c r="AZ28" s="21"/>
      <c r="BA28" s="21"/>
      <c r="BB28" s="21"/>
      <c r="BC28" s="21"/>
      <c r="BD28" s="21"/>
      <c r="BE28" s="21"/>
      <c r="BF28" s="21"/>
      <c r="BG28" s="26"/>
      <c r="BH28" s="13"/>
      <c r="BI28" s="13"/>
    </row>
    <row r="29" spans="1:61" ht="23.25" customHeight="1">
      <c r="A29" s="234"/>
      <c r="B29" s="217" t="s">
        <v>55</v>
      </c>
      <c r="C29" s="241" t="s">
        <v>89</v>
      </c>
      <c r="D29" s="11" t="s">
        <v>20</v>
      </c>
      <c r="E29" s="35">
        <v>2</v>
      </c>
      <c r="F29" s="35">
        <v>2</v>
      </c>
      <c r="G29" s="35">
        <v>2</v>
      </c>
      <c r="H29" s="35">
        <v>2</v>
      </c>
      <c r="I29" s="35">
        <v>2</v>
      </c>
      <c r="J29" s="35">
        <v>2</v>
      </c>
      <c r="K29" s="35">
        <v>2</v>
      </c>
      <c r="L29" s="35">
        <v>2</v>
      </c>
      <c r="M29" s="35">
        <v>2</v>
      </c>
      <c r="N29" s="35">
        <v>2</v>
      </c>
      <c r="O29" s="35">
        <v>2</v>
      </c>
      <c r="P29" s="35">
        <v>2</v>
      </c>
      <c r="Q29" s="35">
        <v>2</v>
      </c>
      <c r="R29" s="35">
        <v>2</v>
      </c>
      <c r="S29" s="35">
        <v>2</v>
      </c>
      <c r="T29" s="35">
        <v>2</v>
      </c>
      <c r="U29" s="34"/>
      <c r="V29" s="50">
        <f aca="true" t="shared" si="1" ref="V29:V36">SUM(E29:U29)</f>
        <v>32</v>
      </c>
      <c r="W29" s="20"/>
      <c r="X29" s="20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58"/>
      <c r="AX29" s="21"/>
      <c r="AY29" s="21"/>
      <c r="AZ29" s="21"/>
      <c r="BA29" s="21"/>
      <c r="BB29" s="21"/>
      <c r="BC29" s="21"/>
      <c r="BD29" s="21"/>
      <c r="BE29" s="21"/>
      <c r="BF29" s="21"/>
      <c r="BG29" s="26"/>
      <c r="BH29" s="13"/>
      <c r="BI29" s="12">
        <v>32</v>
      </c>
    </row>
    <row r="30" spans="1:61" ht="21" customHeight="1">
      <c r="A30" s="234"/>
      <c r="B30" s="218"/>
      <c r="C30" s="242"/>
      <c r="D30" s="11" t="s">
        <v>19</v>
      </c>
      <c r="E30" s="132">
        <v>1</v>
      </c>
      <c r="F30" s="132">
        <v>1</v>
      </c>
      <c r="G30" s="132">
        <v>1</v>
      </c>
      <c r="H30" s="132">
        <v>1</v>
      </c>
      <c r="I30" s="132">
        <v>1</v>
      </c>
      <c r="J30" s="132">
        <v>1</v>
      </c>
      <c r="K30" s="132">
        <v>1</v>
      </c>
      <c r="L30" s="132">
        <v>1</v>
      </c>
      <c r="M30" s="132">
        <v>1</v>
      </c>
      <c r="N30" s="132">
        <v>1</v>
      </c>
      <c r="O30" s="132">
        <v>1</v>
      </c>
      <c r="P30" s="132">
        <v>1</v>
      </c>
      <c r="Q30" s="132">
        <v>1</v>
      </c>
      <c r="R30" s="132">
        <v>1</v>
      </c>
      <c r="S30" s="132">
        <v>1</v>
      </c>
      <c r="T30" s="132">
        <v>1</v>
      </c>
      <c r="U30" s="34"/>
      <c r="V30" s="50">
        <f t="shared" si="1"/>
        <v>16</v>
      </c>
      <c r="W30" s="20"/>
      <c r="X30" s="20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56"/>
      <c r="AX30" s="24"/>
      <c r="AY30" s="21"/>
      <c r="AZ30" s="21"/>
      <c r="BA30" s="21"/>
      <c r="BB30" s="21"/>
      <c r="BC30" s="21"/>
      <c r="BD30" s="21"/>
      <c r="BE30" s="21"/>
      <c r="BF30" s="21"/>
      <c r="BG30" s="26"/>
      <c r="BH30" s="13"/>
      <c r="BI30" s="13"/>
    </row>
    <row r="31" spans="1:61" ht="22.5" customHeight="1">
      <c r="A31" s="234"/>
      <c r="B31" s="217" t="s">
        <v>56</v>
      </c>
      <c r="C31" s="217" t="s">
        <v>90</v>
      </c>
      <c r="D31" s="11" t="s">
        <v>20</v>
      </c>
      <c r="E31" s="34">
        <v>2</v>
      </c>
      <c r="F31" s="34">
        <v>2</v>
      </c>
      <c r="G31" s="34">
        <v>2</v>
      </c>
      <c r="H31" s="34">
        <v>2</v>
      </c>
      <c r="I31" s="34">
        <v>2</v>
      </c>
      <c r="J31" s="34">
        <v>2</v>
      </c>
      <c r="K31" s="34">
        <v>2</v>
      </c>
      <c r="L31" s="34">
        <v>2</v>
      </c>
      <c r="M31" s="34">
        <v>2</v>
      </c>
      <c r="N31" s="34">
        <v>2</v>
      </c>
      <c r="O31" s="34">
        <v>2</v>
      </c>
      <c r="P31" s="34">
        <v>2</v>
      </c>
      <c r="Q31" s="34">
        <v>2</v>
      </c>
      <c r="R31" s="34">
        <v>2</v>
      </c>
      <c r="S31" s="34">
        <v>2</v>
      </c>
      <c r="T31" s="34">
        <v>2</v>
      </c>
      <c r="U31" s="34">
        <v>2</v>
      </c>
      <c r="V31" s="50">
        <f t="shared" si="1"/>
        <v>34</v>
      </c>
      <c r="W31" s="20"/>
      <c r="X31" s="20"/>
      <c r="Y31" s="34">
        <v>2</v>
      </c>
      <c r="Z31" s="34">
        <v>2</v>
      </c>
      <c r="AA31" s="34">
        <v>2</v>
      </c>
      <c r="AB31" s="34">
        <v>2</v>
      </c>
      <c r="AC31" s="34">
        <v>2</v>
      </c>
      <c r="AD31" s="34">
        <v>2</v>
      </c>
      <c r="AE31" s="34">
        <v>2</v>
      </c>
      <c r="AF31" s="34">
        <v>2</v>
      </c>
      <c r="AG31" s="34">
        <v>2</v>
      </c>
      <c r="AH31" s="34">
        <v>2</v>
      </c>
      <c r="AI31" s="34">
        <v>2</v>
      </c>
      <c r="AJ31" s="34">
        <v>2</v>
      </c>
      <c r="AK31" s="34">
        <v>2</v>
      </c>
      <c r="AL31" s="34">
        <v>2</v>
      </c>
      <c r="AM31" s="34">
        <v>2</v>
      </c>
      <c r="AN31" s="34">
        <v>2</v>
      </c>
      <c r="AO31" s="76" t="s">
        <v>70</v>
      </c>
      <c r="AP31" s="34"/>
      <c r="AQ31" s="34"/>
      <c r="AR31" s="34"/>
      <c r="AS31" s="34"/>
      <c r="AT31" s="34"/>
      <c r="AU31" s="34"/>
      <c r="AV31" s="34"/>
      <c r="AW31" s="56">
        <f aca="true" t="shared" si="2" ref="AW31:AW36">SUM(Y31:AV31)</f>
        <v>32</v>
      </c>
      <c r="AX31" s="24"/>
      <c r="AY31" s="21"/>
      <c r="AZ31" s="21"/>
      <c r="BA31" s="21"/>
      <c r="BB31" s="21"/>
      <c r="BC31" s="21"/>
      <c r="BD31" s="21"/>
      <c r="BE31" s="21"/>
      <c r="BF31" s="21"/>
      <c r="BG31" s="26"/>
      <c r="BH31" s="13"/>
      <c r="BI31" s="13">
        <v>66</v>
      </c>
    </row>
    <row r="32" spans="1:61" ht="22.5" customHeight="1">
      <c r="A32" s="234"/>
      <c r="B32" s="218"/>
      <c r="C32" s="218"/>
      <c r="D32" s="11" t="s">
        <v>19</v>
      </c>
      <c r="E32" s="132">
        <v>1</v>
      </c>
      <c r="F32" s="132">
        <v>1</v>
      </c>
      <c r="G32" s="132">
        <v>1</v>
      </c>
      <c r="H32" s="132">
        <v>1</v>
      </c>
      <c r="I32" s="132">
        <v>1</v>
      </c>
      <c r="J32" s="132">
        <v>1</v>
      </c>
      <c r="K32" s="132">
        <v>1</v>
      </c>
      <c r="L32" s="134">
        <v>1</v>
      </c>
      <c r="M32" s="134">
        <v>1</v>
      </c>
      <c r="N32" s="134">
        <v>1</v>
      </c>
      <c r="O32" s="134">
        <v>1</v>
      </c>
      <c r="P32" s="134">
        <v>1</v>
      </c>
      <c r="Q32" s="134">
        <v>1</v>
      </c>
      <c r="R32" s="134">
        <v>1</v>
      </c>
      <c r="S32" s="134">
        <v>1</v>
      </c>
      <c r="T32" s="134">
        <v>1</v>
      </c>
      <c r="U32" s="132">
        <v>1</v>
      </c>
      <c r="V32" s="50">
        <f t="shared" si="1"/>
        <v>17</v>
      </c>
      <c r="W32" s="20"/>
      <c r="X32" s="20"/>
      <c r="Y32" s="132">
        <v>1</v>
      </c>
      <c r="Z32" s="132">
        <v>1</v>
      </c>
      <c r="AA32" s="132">
        <v>1</v>
      </c>
      <c r="AB32" s="132">
        <v>1</v>
      </c>
      <c r="AC32" s="132">
        <v>1</v>
      </c>
      <c r="AD32" s="132">
        <v>1</v>
      </c>
      <c r="AE32" s="132">
        <v>1</v>
      </c>
      <c r="AF32" s="132">
        <v>1</v>
      </c>
      <c r="AG32" s="132">
        <v>1</v>
      </c>
      <c r="AH32" s="132">
        <v>1</v>
      </c>
      <c r="AI32" s="132">
        <v>1</v>
      </c>
      <c r="AJ32" s="132">
        <v>1</v>
      </c>
      <c r="AK32" s="132">
        <v>1</v>
      </c>
      <c r="AL32" s="132">
        <v>1</v>
      </c>
      <c r="AM32" s="132">
        <v>1</v>
      </c>
      <c r="AN32" s="132">
        <v>1</v>
      </c>
      <c r="AO32" s="35"/>
      <c r="AP32" s="35"/>
      <c r="AQ32" s="35"/>
      <c r="AR32" s="35"/>
      <c r="AS32" s="35"/>
      <c r="AT32" s="35"/>
      <c r="AU32" s="35"/>
      <c r="AV32" s="35"/>
      <c r="AW32" s="59">
        <f t="shared" si="2"/>
        <v>16</v>
      </c>
      <c r="AX32" s="24"/>
      <c r="AY32" s="21"/>
      <c r="AZ32" s="21"/>
      <c r="BA32" s="21"/>
      <c r="BB32" s="21"/>
      <c r="BC32" s="21"/>
      <c r="BD32" s="21"/>
      <c r="BE32" s="21"/>
      <c r="BF32" s="21"/>
      <c r="BG32" s="26"/>
      <c r="BH32" s="13"/>
      <c r="BI32" s="12"/>
    </row>
    <row r="33" spans="1:61" ht="15">
      <c r="A33" s="234"/>
      <c r="B33" s="217" t="s">
        <v>57</v>
      </c>
      <c r="C33" s="219" t="s">
        <v>91</v>
      </c>
      <c r="D33" s="11" t="s">
        <v>20</v>
      </c>
      <c r="E33" s="34">
        <v>2</v>
      </c>
      <c r="F33" s="34">
        <v>2</v>
      </c>
      <c r="G33" s="34">
        <v>2</v>
      </c>
      <c r="H33" s="34">
        <v>2</v>
      </c>
      <c r="I33" s="34">
        <v>2</v>
      </c>
      <c r="J33" s="34">
        <v>2</v>
      </c>
      <c r="K33" s="34">
        <v>2</v>
      </c>
      <c r="L33" s="35">
        <v>2</v>
      </c>
      <c r="M33" s="35">
        <v>2</v>
      </c>
      <c r="N33" s="35">
        <v>2</v>
      </c>
      <c r="O33" s="35">
        <v>2</v>
      </c>
      <c r="P33" s="35">
        <v>2</v>
      </c>
      <c r="Q33" s="35">
        <v>2</v>
      </c>
      <c r="R33" s="35">
        <v>2</v>
      </c>
      <c r="S33" s="35">
        <v>2</v>
      </c>
      <c r="T33" s="35">
        <v>2</v>
      </c>
      <c r="U33" s="34">
        <v>2</v>
      </c>
      <c r="V33" s="50">
        <f t="shared" si="1"/>
        <v>34</v>
      </c>
      <c r="W33" s="20"/>
      <c r="X33" s="20"/>
      <c r="Y33" s="35">
        <v>4</v>
      </c>
      <c r="Z33" s="35">
        <v>4</v>
      </c>
      <c r="AA33" s="35">
        <v>4</v>
      </c>
      <c r="AB33" s="35">
        <v>4</v>
      </c>
      <c r="AC33" s="35">
        <v>4</v>
      </c>
      <c r="AD33" s="35">
        <v>4</v>
      </c>
      <c r="AE33" s="35">
        <v>4</v>
      </c>
      <c r="AF33" s="35">
        <v>2</v>
      </c>
      <c r="AG33" s="35">
        <v>4</v>
      </c>
      <c r="AH33" s="35">
        <v>4</v>
      </c>
      <c r="AI33" s="35">
        <v>2</v>
      </c>
      <c r="AJ33" s="35">
        <v>2</v>
      </c>
      <c r="AK33" s="35"/>
      <c r="AL33" s="35">
        <v>2</v>
      </c>
      <c r="AM33" s="35">
        <v>2</v>
      </c>
      <c r="AN33" s="35"/>
      <c r="AO33" s="35"/>
      <c r="AP33" s="35"/>
      <c r="AQ33" s="35"/>
      <c r="AR33" s="35"/>
      <c r="AS33" s="35"/>
      <c r="AT33" s="35"/>
      <c r="AU33" s="35"/>
      <c r="AV33" s="35"/>
      <c r="AW33" s="59">
        <f t="shared" si="2"/>
        <v>46</v>
      </c>
      <c r="AX33" s="24"/>
      <c r="AY33" s="21"/>
      <c r="AZ33" s="21"/>
      <c r="BA33" s="21"/>
      <c r="BB33" s="21"/>
      <c r="BC33" s="21"/>
      <c r="BD33" s="21"/>
      <c r="BE33" s="21"/>
      <c r="BF33" s="21"/>
      <c r="BG33" s="26"/>
      <c r="BH33" s="13"/>
      <c r="BI33" s="37">
        <v>80</v>
      </c>
    </row>
    <row r="34" spans="1:61" ht="15">
      <c r="A34" s="234"/>
      <c r="B34" s="218"/>
      <c r="C34" s="218"/>
      <c r="D34" s="11" t="s">
        <v>19</v>
      </c>
      <c r="E34" s="132">
        <v>1</v>
      </c>
      <c r="F34" s="132">
        <v>1</v>
      </c>
      <c r="G34" s="132">
        <v>1</v>
      </c>
      <c r="H34" s="132">
        <v>1</v>
      </c>
      <c r="I34" s="132">
        <v>1</v>
      </c>
      <c r="J34" s="132">
        <v>1</v>
      </c>
      <c r="K34" s="132">
        <v>1</v>
      </c>
      <c r="L34" s="134">
        <v>1</v>
      </c>
      <c r="M34" s="134">
        <v>1</v>
      </c>
      <c r="N34" s="134">
        <v>1</v>
      </c>
      <c r="O34" s="134">
        <v>1</v>
      </c>
      <c r="P34" s="134">
        <v>1</v>
      </c>
      <c r="Q34" s="134">
        <v>1</v>
      </c>
      <c r="R34" s="134">
        <v>1</v>
      </c>
      <c r="S34" s="134">
        <v>1</v>
      </c>
      <c r="T34" s="134">
        <v>1</v>
      </c>
      <c r="U34" s="132">
        <v>1</v>
      </c>
      <c r="V34" s="50">
        <f t="shared" si="1"/>
        <v>17</v>
      </c>
      <c r="W34" s="20"/>
      <c r="X34" s="20"/>
      <c r="Y34" s="134">
        <v>2</v>
      </c>
      <c r="Z34" s="134">
        <v>2</v>
      </c>
      <c r="AA34" s="134">
        <v>2</v>
      </c>
      <c r="AB34" s="134">
        <v>2</v>
      </c>
      <c r="AC34" s="134">
        <v>2</v>
      </c>
      <c r="AD34" s="134">
        <v>2</v>
      </c>
      <c r="AE34" s="134">
        <v>2</v>
      </c>
      <c r="AF34" s="134">
        <v>1</v>
      </c>
      <c r="AG34" s="134">
        <v>2</v>
      </c>
      <c r="AH34" s="135">
        <v>2</v>
      </c>
      <c r="AI34" s="134">
        <v>1</v>
      </c>
      <c r="AJ34" s="134">
        <v>1</v>
      </c>
      <c r="AK34" s="134"/>
      <c r="AL34" s="134">
        <v>1</v>
      </c>
      <c r="AM34" s="134">
        <v>1</v>
      </c>
      <c r="AN34" s="35"/>
      <c r="AO34" s="35"/>
      <c r="AP34" s="35"/>
      <c r="AQ34" s="35"/>
      <c r="AR34" s="35"/>
      <c r="AS34" s="35"/>
      <c r="AT34" s="35"/>
      <c r="AU34" s="35"/>
      <c r="AV34" s="35"/>
      <c r="AW34" s="59">
        <f t="shared" si="2"/>
        <v>23</v>
      </c>
      <c r="AX34" s="24"/>
      <c r="AY34" s="21"/>
      <c r="AZ34" s="21"/>
      <c r="BA34" s="21"/>
      <c r="BB34" s="21"/>
      <c r="BC34" s="21"/>
      <c r="BD34" s="21"/>
      <c r="BE34" s="21"/>
      <c r="BF34" s="21"/>
      <c r="BG34" s="26"/>
      <c r="BH34" s="13"/>
      <c r="BI34" s="37"/>
    </row>
    <row r="35" spans="1:61" ht="15">
      <c r="A35" s="234"/>
      <c r="B35" s="217" t="s">
        <v>92</v>
      </c>
      <c r="C35" s="217" t="s">
        <v>73</v>
      </c>
      <c r="D35" s="11" t="s">
        <v>20</v>
      </c>
      <c r="E35" s="34"/>
      <c r="F35" s="34"/>
      <c r="G35" s="34">
        <v>2</v>
      </c>
      <c r="H35" s="34">
        <v>2</v>
      </c>
      <c r="I35" s="34">
        <v>2</v>
      </c>
      <c r="J35" s="34">
        <v>2</v>
      </c>
      <c r="K35" s="34">
        <v>2</v>
      </c>
      <c r="L35" s="35">
        <v>2</v>
      </c>
      <c r="M35" s="35">
        <v>2</v>
      </c>
      <c r="N35" s="35">
        <v>2</v>
      </c>
      <c r="O35" s="35">
        <v>2</v>
      </c>
      <c r="P35" s="35">
        <v>2</v>
      </c>
      <c r="Q35" s="35"/>
      <c r="R35" s="35"/>
      <c r="S35" s="35"/>
      <c r="T35" s="35"/>
      <c r="U35" s="34"/>
      <c r="V35" s="50">
        <f t="shared" si="1"/>
        <v>20</v>
      </c>
      <c r="W35" s="20"/>
      <c r="X35" s="20"/>
      <c r="Y35" s="35"/>
      <c r="Z35" s="35"/>
      <c r="AA35" s="35"/>
      <c r="AB35" s="35"/>
      <c r="AC35" s="35"/>
      <c r="AD35" s="89"/>
      <c r="AE35" s="35"/>
      <c r="AF35" s="35"/>
      <c r="AG35" s="35"/>
      <c r="AH35" s="35">
        <v>2</v>
      </c>
      <c r="AI35" s="35">
        <v>2</v>
      </c>
      <c r="AJ35" s="35">
        <v>2</v>
      </c>
      <c r="AK35" s="35">
        <v>2</v>
      </c>
      <c r="AL35" s="35">
        <v>2</v>
      </c>
      <c r="AM35" s="35">
        <v>2</v>
      </c>
      <c r="AN35" s="35"/>
      <c r="AO35" s="35"/>
      <c r="AP35" s="35">
        <v>36</v>
      </c>
      <c r="AQ35" s="35"/>
      <c r="AR35" s="35"/>
      <c r="AS35" s="35"/>
      <c r="AT35" s="35"/>
      <c r="AU35" s="35"/>
      <c r="AV35" s="35"/>
      <c r="AW35" s="59">
        <f t="shared" si="2"/>
        <v>48</v>
      </c>
      <c r="AX35" s="24"/>
      <c r="AY35" s="21"/>
      <c r="AZ35" s="21"/>
      <c r="BA35" s="21"/>
      <c r="BB35" s="21"/>
      <c r="BC35" s="21"/>
      <c r="BD35" s="21"/>
      <c r="BE35" s="21"/>
      <c r="BF35" s="21"/>
      <c r="BG35" s="26"/>
      <c r="BH35" s="13"/>
      <c r="BI35" s="82">
        <v>68</v>
      </c>
    </row>
    <row r="36" spans="1:61" ht="15">
      <c r="A36" s="234"/>
      <c r="B36" s="218"/>
      <c r="C36" s="218"/>
      <c r="D36" s="11" t="s">
        <v>19</v>
      </c>
      <c r="E36" s="34"/>
      <c r="F36" s="34"/>
      <c r="G36" s="132">
        <v>1</v>
      </c>
      <c r="H36" s="132">
        <v>1</v>
      </c>
      <c r="I36" s="132">
        <v>1</v>
      </c>
      <c r="J36" s="132">
        <v>1</v>
      </c>
      <c r="K36" s="132">
        <v>1</v>
      </c>
      <c r="L36" s="134">
        <v>1</v>
      </c>
      <c r="M36" s="134">
        <v>1</v>
      </c>
      <c r="N36" s="134">
        <v>1</v>
      </c>
      <c r="O36" s="134">
        <v>1</v>
      </c>
      <c r="P36" s="134">
        <v>1</v>
      </c>
      <c r="Q36" s="35"/>
      <c r="R36" s="35"/>
      <c r="S36" s="35"/>
      <c r="T36" s="35"/>
      <c r="U36" s="34"/>
      <c r="V36" s="50">
        <f t="shared" si="1"/>
        <v>10</v>
      </c>
      <c r="W36" s="20"/>
      <c r="X36" s="20"/>
      <c r="Y36" s="35"/>
      <c r="Z36" s="35"/>
      <c r="AA36" s="35"/>
      <c r="AB36" s="35"/>
      <c r="AC36" s="35"/>
      <c r="AD36" s="35"/>
      <c r="AE36" s="35"/>
      <c r="AF36" s="35"/>
      <c r="AG36" s="35"/>
      <c r="AH36" s="134">
        <v>1</v>
      </c>
      <c r="AI36" s="134">
        <v>1</v>
      </c>
      <c r="AJ36" s="134">
        <v>1</v>
      </c>
      <c r="AK36" s="134">
        <v>1</v>
      </c>
      <c r="AL36" s="134">
        <v>1</v>
      </c>
      <c r="AM36" s="134">
        <v>1</v>
      </c>
      <c r="AN36" s="134"/>
      <c r="AO36" s="134"/>
      <c r="AP36" s="134">
        <v>18</v>
      </c>
      <c r="AQ36" s="134"/>
      <c r="AR36" s="134"/>
      <c r="AS36" s="134"/>
      <c r="AT36" s="134"/>
      <c r="AU36" s="134"/>
      <c r="AV36" s="134"/>
      <c r="AW36" s="59">
        <f t="shared" si="2"/>
        <v>24</v>
      </c>
      <c r="AX36" s="24"/>
      <c r="AY36" s="21"/>
      <c r="AZ36" s="21"/>
      <c r="BA36" s="21"/>
      <c r="BB36" s="21"/>
      <c r="BC36" s="21"/>
      <c r="BD36" s="21"/>
      <c r="BE36" s="21"/>
      <c r="BF36" s="21"/>
      <c r="BG36" s="26"/>
      <c r="BH36" s="13"/>
      <c r="BI36" s="82"/>
    </row>
    <row r="37" spans="1:61" ht="17.25">
      <c r="A37" s="234"/>
      <c r="B37" s="104"/>
      <c r="C37" s="114" t="s">
        <v>85</v>
      </c>
      <c r="D37" s="11"/>
      <c r="E37" s="34"/>
      <c r="F37" s="34"/>
      <c r="G37" s="34"/>
      <c r="H37" s="34"/>
      <c r="I37" s="34"/>
      <c r="J37" s="34"/>
      <c r="K37" s="34"/>
      <c r="L37" s="35"/>
      <c r="M37" s="35"/>
      <c r="N37" s="35"/>
      <c r="O37" s="35"/>
      <c r="P37" s="35"/>
      <c r="Q37" s="35"/>
      <c r="R37" s="35"/>
      <c r="S37" s="35"/>
      <c r="T37" s="35"/>
      <c r="U37" s="34"/>
      <c r="V37" s="50"/>
      <c r="W37" s="20"/>
      <c r="X37" s="20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59"/>
      <c r="AX37" s="24"/>
      <c r="AY37" s="21"/>
      <c r="AZ37" s="21"/>
      <c r="BA37" s="21"/>
      <c r="BB37" s="21"/>
      <c r="BC37" s="21"/>
      <c r="BD37" s="21"/>
      <c r="BE37" s="21"/>
      <c r="BF37" s="21"/>
      <c r="BG37" s="26"/>
      <c r="BH37" s="13"/>
      <c r="BI37" s="107"/>
    </row>
    <row r="38" spans="1:61" ht="15">
      <c r="A38" s="234"/>
      <c r="B38" s="217" t="s">
        <v>71</v>
      </c>
      <c r="C38" s="217" t="s">
        <v>93</v>
      </c>
      <c r="D38" s="11" t="s">
        <v>20</v>
      </c>
      <c r="E38" s="34">
        <v>2</v>
      </c>
      <c r="F38" s="34">
        <v>2</v>
      </c>
      <c r="G38" s="34">
        <v>2</v>
      </c>
      <c r="H38" s="34">
        <v>2</v>
      </c>
      <c r="I38" s="34">
        <v>2</v>
      </c>
      <c r="J38" s="34">
        <v>2</v>
      </c>
      <c r="K38" s="34">
        <v>2</v>
      </c>
      <c r="L38" s="35">
        <v>2</v>
      </c>
      <c r="M38" s="35">
        <v>2</v>
      </c>
      <c r="N38" s="35">
        <v>2</v>
      </c>
      <c r="O38" s="35"/>
      <c r="P38" s="35"/>
      <c r="Q38" s="35">
        <v>4</v>
      </c>
      <c r="R38" s="35">
        <v>4</v>
      </c>
      <c r="S38" s="35">
        <v>2</v>
      </c>
      <c r="T38" s="35">
        <v>2</v>
      </c>
      <c r="U38" s="34">
        <v>2</v>
      </c>
      <c r="V38" s="50">
        <f>SUM(E38:U38)</f>
        <v>34</v>
      </c>
      <c r="W38" s="20"/>
      <c r="X38" s="20"/>
      <c r="Y38" s="35">
        <v>2</v>
      </c>
      <c r="Z38" s="35">
        <v>2</v>
      </c>
      <c r="AA38" s="35">
        <v>2</v>
      </c>
      <c r="AB38" s="89">
        <v>2</v>
      </c>
      <c r="AC38" s="35">
        <v>2</v>
      </c>
      <c r="AD38" s="89">
        <v>2</v>
      </c>
      <c r="AE38" s="35">
        <v>2</v>
      </c>
      <c r="AF38" s="35">
        <v>2</v>
      </c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59">
        <f aca="true" t="shared" si="3" ref="AW38:AW43">SUM(Y38:AV38)</f>
        <v>16</v>
      </c>
      <c r="AX38" s="24"/>
      <c r="AY38" s="21"/>
      <c r="AZ38" s="21"/>
      <c r="BA38" s="21"/>
      <c r="BB38" s="21"/>
      <c r="BC38" s="21"/>
      <c r="BD38" s="21"/>
      <c r="BE38" s="21"/>
      <c r="BF38" s="21"/>
      <c r="BG38" s="26"/>
      <c r="BH38" s="13"/>
      <c r="BI38" s="107">
        <v>50</v>
      </c>
    </row>
    <row r="39" spans="1:61" ht="15">
      <c r="A39" s="234"/>
      <c r="B39" s="218"/>
      <c r="C39" s="218"/>
      <c r="D39" s="11" t="s">
        <v>19</v>
      </c>
      <c r="E39" s="132">
        <v>1</v>
      </c>
      <c r="F39" s="132">
        <v>1</v>
      </c>
      <c r="G39" s="132">
        <v>1</v>
      </c>
      <c r="H39" s="132">
        <v>1</v>
      </c>
      <c r="I39" s="132">
        <v>1</v>
      </c>
      <c r="J39" s="132">
        <v>1</v>
      </c>
      <c r="K39" s="132">
        <v>1</v>
      </c>
      <c r="L39" s="134">
        <v>1</v>
      </c>
      <c r="M39" s="134">
        <v>1</v>
      </c>
      <c r="N39" s="134">
        <v>1</v>
      </c>
      <c r="O39" s="134"/>
      <c r="P39" s="134"/>
      <c r="Q39" s="134">
        <v>2</v>
      </c>
      <c r="R39" s="134">
        <v>2</v>
      </c>
      <c r="S39" s="134">
        <v>1</v>
      </c>
      <c r="T39" s="134">
        <v>1</v>
      </c>
      <c r="U39" s="132">
        <v>1</v>
      </c>
      <c r="V39" s="50">
        <f>SUM(E39:U39)</f>
        <v>17</v>
      </c>
      <c r="W39" s="20"/>
      <c r="X39" s="20"/>
      <c r="Y39" s="134">
        <v>1</v>
      </c>
      <c r="Z39" s="134">
        <v>1</v>
      </c>
      <c r="AA39" s="134">
        <v>1</v>
      </c>
      <c r="AB39" s="134">
        <v>1</v>
      </c>
      <c r="AC39" s="134">
        <v>1</v>
      </c>
      <c r="AD39" s="134">
        <v>1</v>
      </c>
      <c r="AE39" s="134">
        <v>1</v>
      </c>
      <c r="AF39" s="134">
        <v>1</v>
      </c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59">
        <f t="shared" si="3"/>
        <v>8</v>
      </c>
      <c r="AX39" s="24"/>
      <c r="AY39" s="21"/>
      <c r="AZ39" s="21"/>
      <c r="BA39" s="21"/>
      <c r="BB39" s="21"/>
      <c r="BC39" s="21"/>
      <c r="BD39" s="21"/>
      <c r="BE39" s="21"/>
      <c r="BF39" s="21"/>
      <c r="BG39" s="26"/>
      <c r="BH39" s="13"/>
      <c r="BI39" s="107"/>
    </row>
    <row r="40" spans="1:61" ht="15">
      <c r="A40" s="234"/>
      <c r="B40" s="217" t="s">
        <v>72</v>
      </c>
      <c r="C40" s="217" t="s">
        <v>94</v>
      </c>
      <c r="D40" s="11" t="s">
        <v>20</v>
      </c>
      <c r="E40" s="34"/>
      <c r="F40" s="34"/>
      <c r="G40" s="34"/>
      <c r="H40" s="34"/>
      <c r="I40" s="34"/>
      <c r="J40" s="34"/>
      <c r="K40" s="34">
        <v>2</v>
      </c>
      <c r="L40" s="35">
        <v>2</v>
      </c>
      <c r="M40" s="35">
        <v>2</v>
      </c>
      <c r="N40" s="35">
        <v>2</v>
      </c>
      <c r="O40" s="35">
        <v>2</v>
      </c>
      <c r="P40" s="35">
        <v>2</v>
      </c>
      <c r="Q40" s="35">
        <v>2</v>
      </c>
      <c r="R40" s="35">
        <v>2</v>
      </c>
      <c r="S40" s="35">
        <v>2</v>
      </c>
      <c r="T40" s="35">
        <v>2</v>
      </c>
      <c r="U40" s="34"/>
      <c r="V40" s="50">
        <f>SUM(E40:U40)</f>
        <v>20</v>
      </c>
      <c r="W40" s="20"/>
      <c r="X40" s="20"/>
      <c r="Y40" s="35">
        <v>2</v>
      </c>
      <c r="Z40" s="35">
        <v>2</v>
      </c>
      <c r="AA40" s="35">
        <v>2</v>
      </c>
      <c r="AB40" s="89">
        <v>2</v>
      </c>
      <c r="AC40" s="35">
        <v>2</v>
      </c>
      <c r="AD40" s="89">
        <v>2</v>
      </c>
      <c r="AE40" s="35">
        <v>2</v>
      </c>
      <c r="AF40" s="35">
        <v>2</v>
      </c>
      <c r="AG40" s="35">
        <v>2</v>
      </c>
      <c r="AH40" s="35">
        <v>2</v>
      </c>
      <c r="AI40" s="35">
        <v>2</v>
      </c>
      <c r="AJ40" s="35">
        <v>2</v>
      </c>
      <c r="AK40" s="35">
        <v>2</v>
      </c>
      <c r="AL40" s="35">
        <v>2</v>
      </c>
      <c r="AM40" s="35">
        <v>2</v>
      </c>
      <c r="AN40" s="35"/>
      <c r="AO40" s="35"/>
      <c r="AP40" s="35"/>
      <c r="AQ40" s="35"/>
      <c r="AR40" s="35"/>
      <c r="AS40" s="35"/>
      <c r="AT40" s="35"/>
      <c r="AU40" s="35"/>
      <c r="AV40" s="35"/>
      <c r="AW40" s="59">
        <f t="shared" si="3"/>
        <v>30</v>
      </c>
      <c r="AX40" s="24"/>
      <c r="AY40" s="21"/>
      <c r="AZ40" s="21"/>
      <c r="BA40" s="21"/>
      <c r="BB40" s="21"/>
      <c r="BC40" s="21"/>
      <c r="BD40" s="21"/>
      <c r="BE40" s="21"/>
      <c r="BF40" s="21"/>
      <c r="BG40" s="26"/>
      <c r="BH40" s="13"/>
      <c r="BI40" s="107">
        <v>50</v>
      </c>
    </row>
    <row r="41" spans="1:61" ht="15">
      <c r="A41" s="234"/>
      <c r="B41" s="218"/>
      <c r="C41" s="218"/>
      <c r="D41" s="11" t="s">
        <v>19</v>
      </c>
      <c r="E41" s="34"/>
      <c r="F41" s="34"/>
      <c r="G41" s="34"/>
      <c r="H41" s="34"/>
      <c r="I41" s="34"/>
      <c r="J41" s="34"/>
      <c r="K41" s="132">
        <v>1</v>
      </c>
      <c r="L41" s="134">
        <v>1</v>
      </c>
      <c r="M41" s="134">
        <v>1</v>
      </c>
      <c r="N41" s="134">
        <v>1</v>
      </c>
      <c r="O41" s="134">
        <v>1</v>
      </c>
      <c r="P41" s="134">
        <v>1</v>
      </c>
      <c r="Q41" s="134">
        <v>1</v>
      </c>
      <c r="R41" s="134">
        <v>1</v>
      </c>
      <c r="S41" s="134">
        <v>1</v>
      </c>
      <c r="T41" s="134">
        <v>1</v>
      </c>
      <c r="U41" s="132"/>
      <c r="V41" s="50">
        <f>SUM(E41:U41)</f>
        <v>10</v>
      </c>
      <c r="W41" s="20"/>
      <c r="X41" s="20"/>
      <c r="Y41" s="134">
        <v>1</v>
      </c>
      <c r="Z41" s="134">
        <v>1</v>
      </c>
      <c r="AA41" s="134">
        <v>1</v>
      </c>
      <c r="AB41" s="134">
        <v>1</v>
      </c>
      <c r="AC41" s="134">
        <v>1</v>
      </c>
      <c r="AD41" s="134">
        <v>1</v>
      </c>
      <c r="AE41" s="134">
        <v>1</v>
      </c>
      <c r="AF41" s="134">
        <v>1</v>
      </c>
      <c r="AG41" s="134">
        <v>1</v>
      </c>
      <c r="AH41" s="134">
        <v>1</v>
      </c>
      <c r="AI41" s="134">
        <v>1</v>
      </c>
      <c r="AJ41" s="134">
        <v>1</v>
      </c>
      <c r="AK41" s="134">
        <v>1</v>
      </c>
      <c r="AL41" s="134">
        <v>1</v>
      </c>
      <c r="AM41" s="134">
        <v>1</v>
      </c>
      <c r="AN41" s="134"/>
      <c r="AO41" s="134"/>
      <c r="AP41" s="134"/>
      <c r="AQ41" s="134"/>
      <c r="AR41" s="134"/>
      <c r="AS41" s="134"/>
      <c r="AT41" s="134"/>
      <c r="AU41" s="134"/>
      <c r="AV41" s="134"/>
      <c r="AW41" s="59">
        <f t="shared" si="3"/>
        <v>15</v>
      </c>
      <c r="AX41" s="24"/>
      <c r="AY41" s="21"/>
      <c r="AZ41" s="21"/>
      <c r="BA41" s="21"/>
      <c r="BB41" s="21"/>
      <c r="BC41" s="21"/>
      <c r="BD41" s="21"/>
      <c r="BE41" s="21"/>
      <c r="BF41" s="21"/>
      <c r="BG41" s="26"/>
      <c r="BH41" s="13"/>
      <c r="BI41" s="107"/>
    </row>
    <row r="42" spans="1:61" ht="15">
      <c r="A42" s="234"/>
      <c r="B42" s="61" t="s">
        <v>58</v>
      </c>
      <c r="C42" s="61" t="s">
        <v>59</v>
      </c>
      <c r="D42" s="11"/>
      <c r="E42" s="34"/>
      <c r="F42" s="34"/>
      <c r="G42" s="34"/>
      <c r="H42" s="34"/>
      <c r="I42" s="34"/>
      <c r="J42" s="34"/>
      <c r="K42" s="34"/>
      <c r="L42" s="35"/>
      <c r="M42" s="35"/>
      <c r="N42" s="35"/>
      <c r="O42" s="35"/>
      <c r="P42" s="35"/>
      <c r="Q42" s="35"/>
      <c r="R42" s="35"/>
      <c r="S42" s="35"/>
      <c r="T42" s="35"/>
      <c r="U42" s="34"/>
      <c r="V42" s="50"/>
      <c r="W42" s="20"/>
      <c r="X42" s="20"/>
      <c r="Y42" s="35"/>
      <c r="Z42" s="35"/>
      <c r="AA42" s="68"/>
      <c r="AB42" s="64"/>
      <c r="AC42" s="35"/>
      <c r="AD42" s="64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59">
        <f t="shared" si="3"/>
        <v>0</v>
      </c>
      <c r="AX42" s="24"/>
      <c r="AY42" s="21"/>
      <c r="AZ42" s="21"/>
      <c r="BA42" s="21"/>
      <c r="BB42" s="21"/>
      <c r="BC42" s="21"/>
      <c r="BD42" s="21"/>
      <c r="BE42" s="21"/>
      <c r="BF42" s="21"/>
      <c r="BG42" s="26"/>
      <c r="BH42" s="13"/>
      <c r="BI42" s="45"/>
    </row>
    <row r="43" spans="1:61" ht="15">
      <c r="A43" s="234"/>
      <c r="B43" s="239" t="s">
        <v>60</v>
      </c>
      <c r="C43" s="215" t="s">
        <v>95</v>
      </c>
      <c r="D43" s="11"/>
      <c r="E43" s="111"/>
      <c r="F43" s="111"/>
      <c r="G43" s="111"/>
      <c r="H43" s="111"/>
      <c r="I43" s="111"/>
      <c r="J43" s="111"/>
      <c r="K43" s="64"/>
      <c r="L43" s="64"/>
      <c r="M43" s="64"/>
      <c r="N43" s="64"/>
      <c r="O43" s="35"/>
      <c r="P43" s="35"/>
      <c r="Q43" s="35"/>
      <c r="R43" s="35"/>
      <c r="S43" s="35"/>
      <c r="T43" s="35"/>
      <c r="U43" s="34"/>
      <c r="V43" s="50"/>
      <c r="W43" s="20"/>
      <c r="X43" s="20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77"/>
      <c r="AV43" s="213" t="s">
        <v>69</v>
      </c>
      <c r="AW43" s="59">
        <f t="shared" si="3"/>
        <v>0</v>
      </c>
      <c r="AX43" s="24"/>
      <c r="AY43" s="21"/>
      <c r="AZ43" s="21"/>
      <c r="BA43" s="21"/>
      <c r="BB43" s="21"/>
      <c r="BC43" s="21"/>
      <c r="BD43" s="21"/>
      <c r="BE43" s="21"/>
      <c r="BF43" s="21"/>
      <c r="BG43" s="26"/>
      <c r="BH43" s="13"/>
      <c r="BI43" s="37"/>
    </row>
    <row r="44" spans="1:61" ht="18" customHeight="1">
      <c r="A44" s="234"/>
      <c r="B44" s="240"/>
      <c r="C44" s="216"/>
      <c r="D44" s="1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50"/>
      <c r="W44" s="21"/>
      <c r="X44" s="21"/>
      <c r="Y44" s="34"/>
      <c r="Z44" s="34"/>
      <c r="AA44" s="34"/>
      <c r="AB44" s="34"/>
      <c r="AC44" s="34"/>
      <c r="AD44" s="57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74"/>
      <c r="AV44" s="214"/>
      <c r="AW44" s="56"/>
      <c r="AX44" s="24"/>
      <c r="AY44" s="21"/>
      <c r="AZ44" s="21"/>
      <c r="BA44" s="21"/>
      <c r="BB44" s="21"/>
      <c r="BC44" s="21"/>
      <c r="BD44" s="21"/>
      <c r="BE44" s="21"/>
      <c r="BF44" s="21"/>
      <c r="BG44" s="26"/>
      <c r="BH44" s="13"/>
      <c r="BI44" s="13"/>
    </row>
    <row r="45" spans="1:61" ht="18" customHeight="1">
      <c r="A45" s="108"/>
      <c r="B45" s="217" t="s">
        <v>61</v>
      </c>
      <c r="C45" s="219" t="s">
        <v>96</v>
      </c>
      <c r="D45" s="11" t="s">
        <v>20</v>
      </c>
      <c r="E45" s="34">
        <v>4</v>
      </c>
      <c r="F45" s="34">
        <v>4</v>
      </c>
      <c r="G45" s="34">
        <v>4</v>
      </c>
      <c r="H45" s="34">
        <v>4</v>
      </c>
      <c r="I45" s="34">
        <v>4</v>
      </c>
      <c r="J45" s="34">
        <v>4</v>
      </c>
      <c r="K45" s="34">
        <v>4</v>
      </c>
      <c r="L45" s="34">
        <v>4</v>
      </c>
      <c r="M45" s="34"/>
      <c r="N45" s="34">
        <v>4</v>
      </c>
      <c r="O45" s="34">
        <v>4</v>
      </c>
      <c r="P45" s="34">
        <v>4</v>
      </c>
      <c r="Q45" s="34">
        <v>4</v>
      </c>
      <c r="R45" s="34">
        <v>4</v>
      </c>
      <c r="S45" s="34">
        <v>4</v>
      </c>
      <c r="T45" s="34">
        <v>4</v>
      </c>
      <c r="U45" s="34">
        <v>8</v>
      </c>
      <c r="V45" s="50">
        <f aca="true" t="shared" si="4" ref="V45:V50">SUM(E45:U45)</f>
        <v>68</v>
      </c>
      <c r="W45" s="21"/>
      <c r="X45" s="21"/>
      <c r="Y45" s="34">
        <v>4</v>
      </c>
      <c r="Z45" s="34">
        <v>4</v>
      </c>
      <c r="AA45" s="34">
        <v>4</v>
      </c>
      <c r="AB45" s="34">
        <v>4</v>
      </c>
      <c r="AC45" s="34">
        <v>4</v>
      </c>
      <c r="AD45" s="57">
        <v>4</v>
      </c>
      <c r="AE45" s="34"/>
      <c r="AF45" s="34">
        <v>2</v>
      </c>
      <c r="AG45" s="34">
        <v>4</v>
      </c>
      <c r="AH45" s="34">
        <v>4</v>
      </c>
      <c r="AI45" s="34">
        <v>2</v>
      </c>
      <c r="AJ45" s="34">
        <v>2</v>
      </c>
      <c r="AK45" s="34">
        <v>4</v>
      </c>
      <c r="AL45" s="74">
        <v>4</v>
      </c>
      <c r="AM45" s="34">
        <v>4</v>
      </c>
      <c r="AN45" s="34">
        <v>6</v>
      </c>
      <c r="AO45" s="115">
        <v>2</v>
      </c>
      <c r="AQ45" s="34">
        <v>4</v>
      </c>
      <c r="AR45" s="34"/>
      <c r="AS45" s="76" t="s">
        <v>70</v>
      </c>
      <c r="AT45" s="34"/>
      <c r="AU45" s="74"/>
      <c r="AV45" s="109"/>
      <c r="AW45" s="56">
        <f aca="true" t="shared" si="5" ref="AW45:AW51">SUM(Y45:AV45)</f>
        <v>62</v>
      </c>
      <c r="AX45" s="24"/>
      <c r="AY45" s="21"/>
      <c r="AZ45" s="21"/>
      <c r="BA45" s="21"/>
      <c r="BB45" s="21"/>
      <c r="BC45" s="21"/>
      <c r="BD45" s="21"/>
      <c r="BE45" s="21"/>
      <c r="BF45" s="21"/>
      <c r="BG45" s="26"/>
      <c r="BH45" s="13"/>
      <c r="BI45" s="13">
        <v>130</v>
      </c>
    </row>
    <row r="46" spans="1:61" ht="18" customHeight="1">
      <c r="A46" s="108"/>
      <c r="B46" s="218"/>
      <c r="C46" s="224"/>
      <c r="D46" s="11" t="s">
        <v>19</v>
      </c>
      <c r="E46" s="132">
        <v>2</v>
      </c>
      <c r="F46" s="132">
        <v>2</v>
      </c>
      <c r="G46" s="132">
        <v>2</v>
      </c>
      <c r="H46" s="132">
        <v>2</v>
      </c>
      <c r="I46" s="132">
        <v>2</v>
      </c>
      <c r="J46" s="132">
        <v>2</v>
      </c>
      <c r="K46" s="132">
        <v>2</v>
      </c>
      <c r="L46" s="132">
        <v>2</v>
      </c>
      <c r="M46" s="132"/>
      <c r="N46" s="132">
        <v>2</v>
      </c>
      <c r="O46" s="132">
        <v>2</v>
      </c>
      <c r="P46" s="132">
        <v>2</v>
      </c>
      <c r="Q46" s="132">
        <v>2</v>
      </c>
      <c r="R46" s="132">
        <v>2</v>
      </c>
      <c r="S46" s="132">
        <v>2</v>
      </c>
      <c r="T46" s="132">
        <v>2</v>
      </c>
      <c r="U46" s="132">
        <v>4</v>
      </c>
      <c r="V46" s="50">
        <f t="shared" si="4"/>
        <v>34</v>
      </c>
      <c r="W46" s="21"/>
      <c r="X46" s="21"/>
      <c r="Y46" s="132">
        <v>2</v>
      </c>
      <c r="Z46" s="132">
        <v>2</v>
      </c>
      <c r="AA46" s="132">
        <v>2</v>
      </c>
      <c r="AB46" s="132">
        <v>2</v>
      </c>
      <c r="AC46" s="132">
        <v>2</v>
      </c>
      <c r="AD46" s="132">
        <v>2</v>
      </c>
      <c r="AE46" s="132"/>
      <c r="AF46" s="132">
        <v>1</v>
      </c>
      <c r="AG46" s="132">
        <v>2</v>
      </c>
      <c r="AH46" s="132">
        <v>2</v>
      </c>
      <c r="AI46" s="132">
        <v>1</v>
      </c>
      <c r="AJ46" s="132">
        <v>1</v>
      </c>
      <c r="AK46" s="132">
        <v>2</v>
      </c>
      <c r="AL46" s="133">
        <v>2</v>
      </c>
      <c r="AM46" s="132">
        <v>2</v>
      </c>
      <c r="AN46" s="132">
        <v>3</v>
      </c>
      <c r="AO46" s="132">
        <v>1</v>
      </c>
      <c r="AP46" s="132"/>
      <c r="AQ46" s="132">
        <v>2</v>
      </c>
      <c r="AR46" s="132"/>
      <c r="AS46" s="132"/>
      <c r="AT46" s="132"/>
      <c r="AU46" s="133"/>
      <c r="AV46" s="135"/>
      <c r="AW46" s="56">
        <f t="shared" si="5"/>
        <v>31</v>
      </c>
      <c r="AX46" s="24"/>
      <c r="AY46" s="21"/>
      <c r="AZ46" s="21"/>
      <c r="BA46" s="21"/>
      <c r="BB46" s="21"/>
      <c r="BC46" s="21"/>
      <c r="BD46" s="21"/>
      <c r="BE46" s="21"/>
      <c r="BF46" s="21"/>
      <c r="BG46" s="26"/>
      <c r="BH46" s="13"/>
      <c r="BI46" s="13"/>
    </row>
    <row r="47" spans="1:61" ht="18" customHeight="1">
      <c r="A47" s="108"/>
      <c r="B47" s="106" t="s">
        <v>97</v>
      </c>
      <c r="C47" s="105" t="s">
        <v>65</v>
      </c>
      <c r="D47" s="11"/>
      <c r="E47" s="34"/>
      <c r="F47" s="34"/>
      <c r="G47" s="34"/>
      <c r="H47" s="34"/>
      <c r="I47" s="34"/>
      <c r="J47" s="34"/>
      <c r="K47" s="34"/>
      <c r="L47" s="34" t="s">
        <v>86</v>
      </c>
      <c r="M47" s="34"/>
      <c r="N47" s="34"/>
      <c r="O47" s="34"/>
      <c r="P47" s="34"/>
      <c r="Q47" s="34"/>
      <c r="R47" s="34"/>
      <c r="S47" s="34"/>
      <c r="T47" s="87">
        <v>6</v>
      </c>
      <c r="U47" s="87">
        <v>6</v>
      </c>
      <c r="V47" s="50">
        <f t="shared" si="4"/>
        <v>12</v>
      </c>
      <c r="W47" s="21"/>
      <c r="X47" s="21"/>
      <c r="Y47" s="34"/>
      <c r="Z47" s="34"/>
      <c r="AA47" s="34"/>
      <c r="AB47" s="34"/>
      <c r="AC47" s="34" t="s">
        <v>86</v>
      </c>
      <c r="AD47" s="57"/>
      <c r="AE47" s="34"/>
      <c r="AF47" s="34"/>
      <c r="AG47" s="34"/>
      <c r="AH47" s="34"/>
      <c r="AI47" s="34" t="s">
        <v>86</v>
      </c>
      <c r="AJ47" s="34"/>
      <c r="AK47" s="87">
        <v>6</v>
      </c>
      <c r="AL47" s="74"/>
      <c r="AM47" s="34"/>
      <c r="AN47" s="87">
        <v>6</v>
      </c>
      <c r="AO47" s="87">
        <v>6</v>
      </c>
      <c r="AQ47" s="87">
        <v>6</v>
      </c>
      <c r="AR47" s="34"/>
      <c r="AS47" s="34"/>
      <c r="AT47" s="34"/>
      <c r="AU47" s="74"/>
      <c r="AV47" s="109"/>
      <c r="AW47" s="56">
        <f t="shared" si="5"/>
        <v>24</v>
      </c>
      <c r="AX47" s="24"/>
      <c r="AY47" s="21"/>
      <c r="AZ47" s="21"/>
      <c r="BA47" s="21"/>
      <c r="BB47" s="21"/>
      <c r="BC47" s="21"/>
      <c r="BD47" s="21"/>
      <c r="BE47" s="21"/>
      <c r="BF47" s="21"/>
      <c r="BG47" s="26"/>
      <c r="BH47" s="13"/>
      <c r="BI47" s="13">
        <v>36</v>
      </c>
    </row>
    <row r="48" spans="1:61" ht="15.75" customHeight="1">
      <c r="A48" s="18"/>
      <c r="B48" s="217" t="s">
        <v>98</v>
      </c>
      <c r="C48" s="219" t="s">
        <v>99</v>
      </c>
      <c r="D48" s="11" t="s">
        <v>20</v>
      </c>
      <c r="E48" s="34">
        <v>4</v>
      </c>
      <c r="F48" s="34">
        <v>4</v>
      </c>
      <c r="G48" s="34">
        <v>2</v>
      </c>
      <c r="H48" s="34">
        <v>2</v>
      </c>
      <c r="I48" s="34">
        <v>2</v>
      </c>
      <c r="J48" s="34">
        <v>2</v>
      </c>
      <c r="K48" s="34">
        <v>2</v>
      </c>
      <c r="L48" s="35">
        <v>2</v>
      </c>
      <c r="M48" s="35">
        <v>4</v>
      </c>
      <c r="N48" s="35">
        <v>4</v>
      </c>
      <c r="O48" s="34">
        <v>2</v>
      </c>
      <c r="P48" s="34">
        <v>2</v>
      </c>
      <c r="Q48" s="34">
        <v>4</v>
      </c>
      <c r="R48" s="34">
        <v>8</v>
      </c>
      <c r="S48" s="34">
        <v>8</v>
      </c>
      <c r="T48" s="34">
        <v>8</v>
      </c>
      <c r="U48" s="34">
        <v>8</v>
      </c>
      <c r="V48" s="50">
        <f t="shared" si="4"/>
        <v>68</v>
      </c>
      <c r="W48" s="21"/>
      <c r="X48" s="21"/>
      <c r="Y48" s="34">
        <v>4</v>
      </c>
      <c r="Z48" s="34">
        <v>4</v>
      </c>
      <c r="AA48" s="34">
        <v>4</v>
      </c>
      <c r="AB48" s="34">
        <v>4</v>
      </c>
      <c r="AC48" s="34">
        <v>4</v>
      </c>
      <c r="AD48" s="34">
        <v>4</v>
      </c>
      <c r="AE48" s="34">
        <v>2</v>
      </c>
      <c r="AF48" s="34">
        <v>2</v>
      </c>
      <c r="AG48" s="34">
        <v>4</v>
      </c>
      <c r="AH48" s="34">
        <v>4</v>
      </c>
      <c r="AI48" s="34">
        <v>2</v>
      </c>
      <c r="AJ48" s="34">
        <v>2</v>
      </c>
      <c r="AK48" s="34">
        <v>4</v>
      </c>
      <c r="AL48" s="74">
        <v>6</v>
      </c>
      <c r="AM48" s="34">
        <v>2</v>
      </c>
      <c r="AN48" s="34">
        <v>2</v>
      </c>
      <c r="AO48" s="34">
        <v>2</v>
      </c>
      <c r="AP48" s="34"/>
      <c r="AQ48" s="115">
        <v>2</v>
      </c>
      <c r="AR48" s="57">
        <v>4</v>
      </c>
      <c r="AS48" s="76" t="s">
        <v>70</v>
      </c>
      <c r="AT48" s="34"/>
      <c r="AU48" s="34"/>
      <c r="AV48" s="34"/>
      <c r="AW48" s="56">
        <f t="shared" si="5"/>
        <v>62</v>
      </c>
      <c r="AX48" s="24"/>
      <c r="AY48" s="21"/>
      <c r="AZ48" s="21"/>
      <c r="BA48" s="21"/>
      <c r="BB48" s="21"/>
      <c r="BC48" s="21"/>
      <c r="BD48" s="21"/>
      <c r="BE48" s="21"/>
      <c r="BF48" s="21"/>
      <c r="BG48" s="26"/>
      <c r="BH48" s="13"/>
      <c r="BI48" s="13">
        <v>130</v>
      </c>
    </row>
    <row r="49" spans="1:61" ht="15.75" customHeight="1">
      <c r="A49" s="38"/>
      <c r="B49" s="218"/>
      <c r="C49" s="218"/>
      <c r="D49" s="11" t="s">
        <v>19</v>
      </c>
      <c r="E49" s="132">
        <v>2</v>
      </c>
      <c r="F49" s="132">
        <v>2</v>
      </c>
      <c r="G49" s="132">
        <v>1</v>
      </c>
      <c r="H49" s="132">
        <v>1</v>
      </c>
      <c r="I49" s="132">
        <v>1</v>
      </c>
      <c r="J49" s="132">
        <v>1</v>
      </c>
      <c r="K49" s="132">
        <v>1</v>
      </c>
      <c r="L49" s="132">
        <v>2</v>
      </c>
      <c r="M49" s="132">
        <v>2</v>
      </c>
      <c r="N49" s="132">
        <v>2</v>
      </c>
      <c r="O49" s="132">
        <v>1</v>
      </c>
      <c r="P49" s="132">
        <v>1</v>
      </c>
      <c r="Q49" s="132">
        <v>1</v>
      </c>
      <c r="R49" s="132">
        <v>5</v>
      </c>
      <c r="S49" s="132">
        <v>4</v>
      </c>
      <c r="T49" s="134">
        <v>3</v>
      </c>
      <c r="U49" s="132">
        <v>4</v>
      </c>
      <c r="V49" s="50">
        <f t="shared" si="4"/>
        <v>34</v>
      </c>
      <c r="W49" s="20"/>
      <c r="X49" s="21"/>
      <c r="Y49" s="132">
        <v>2</v>
      </c>
      <c r="Z49" s="132">
        <v>2</v>
      </c>
      <c r="AA49" s="132">
        <v>2</v>
      </c>
      <c r="AB49" s="132">
        <v>2</v>
      </c>
      <c r="AC49" s="132">
        <v>2</v>
      </c>
      <c r="AD49" s="132">
        <v>2</v>
      </c>
      <c r="AE49" s="132">
        <v>1</v>
      </c>
      <c r="AF49" s="132">
        <v>1</v>
      </c>
      <c r="AG49" s="132">
        <v>2</v>
      </c>
      <c r="AH49" s="132">
        <v>3</v>
      </c>
      <c r="AI49" s="132">
        <v>1</v>
      </c>
      <c r="AJ49" s="132">
        <v>1</v>
      </c>
      <c r="AK49" s="132">
        <v>2</v>
      </c>
      <c r="AL49" s="132">
        <v>3</v>
      </c>
      <c r="AM49" s="132">
        <v>1</v>
      </c>
      <c r="AN49" s="132">
        <v>1</v>
      </c>
      <c r="AO49" s="132"/>
      <c r="AP49" s="132"/>
      <c r="AQ49" s="132">
        <v>1</v>
      </c>
      <c r="AR49" s="132">
        <v>2</v>
      </c>
      <c r="AS49" s="132"/>
      <c r="AT49" s="132"/>
      <c r="AU49" s="132"/>
      <c r="AV49" s="132"/>
      <c r="AW49" s="56">
        <f t="shared" si="5"/>
        <v>31</v>
      </c>
      <c r="AX49" s="24"/>
      <c r="AY49" s="21"/>
      <c r="AZ49" s="21"/>
      <c r="BA49" s="21"/>
      <c r="BB49" s="21"/>
      <c r="BC49" s="21"/>
      <c r="BD49" s="21"/>
      <c r="BE49" s="21"/>
      <c r="BF49" s="21"/>
      <c r="BG49" s="26"/>
      <c r="BH49" s="13"/>
      <c r="BI49" s="13"/>
    </row>
    <row r="50" spans="1:61" ht="15.75" customHeight="1">
      <c r="A50" s="62"/>
      <c r="B50" s="104" t="s">
        <v>100</v>
      </c>
      <c r="C50" s="60" t="s">
        <v>65</v>
      </c>
      <c r="D50" s="11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87">
        <v>6</v>
      </c>
      <c r="R50" s="34"/>
      <c r="S50" s="34"/>
      <c r="T50" s="122">
        <v>6</v>
      </c>
      <c r="U50" s="34"/>
      <c r="V50" s="50">
        <f t="shared" si="4"/>
        <v>12</v>
      </c>
      <c r="W50" s="20"/>
      <c r="X50" s="21"/>
      <c r="Y50" s="34"/>
      <c r="Z50" s="34"/>
      <c r="AA50" s="34"/>
      <c r="AB50" s="34"/>
      <c r="AC50" s="34"/>
      <c r="AD50" s="34"/>
      <c r="AE50" s="34"/>
      <c r="AF50" s="87">
        <v>6</v>
      </c>
      <c r="AG50" s="34"/>
      <c r="AH50" s="34"/>
      <c r="AI50" s="34"/>
      <c r="AJ50" s="87">
        <v>6</v>
      </c>
      <c r="AK50" s="34"/>
      <c r="AL50" s="34"/>
      <c r="AM50" s="34"/>
      <c r="AN50" s="34"/>
      <c r="AO50" s="87">
        <v>12</v>
      </c>
      <c r="AP50" s="34"/>
      <c r="AQ50" s="34"/>
      <c r="AR50" s="34"/>
      <c r="AS50" s="34"/>
      <c r="AT50" s="34"/>
      <c r="AU50" s="34"/>
      <c r="AV50" s="34"/>
      <c r="AW50" s="56">
        <f t="shared" si="5"/>
        <v>24</v>
      </c>
      <c r="AX50" s="24"/>
      <c r="AY50" s="21"/>
      <c r="AZ50" s="21"/>
      <c r="BA50" s="21"/>
      <c r="BB50" s="21"/>
      <c r="BC50" s="21"/>
      <c r="BD50" s="21"/>
      <c r="BE50" s="21"/>
      <c r="BF50" s="21"/>
      <c r="BG50" s="26"/>
      <c r="BH50" s="13"/>
      <c r="BI50" s="13">
        <v>36</v>
      </c>
    </row>
    <row r="51" spans="1:61" ht="15.75" customHeight="1">
      <c r="A51" s="62"/>
      <c r="B51" s="60" t="s">
        <v>31</v>
      </c>
      <c r="C51" s="60" t="s">
        <v>25</v>
      </c>
      <c r="D51" s="11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5"/>
      <c r="U51" s="34"/>
      <c r="V51" s="50"/>
      <c r="W51" s="20"/>
      <c r="X51" s="21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T51" s="88">
        <v>12</v>
      </c>
      <c r="AU51" s="88">
        <v>36</v>
      </c>
      <c r="AV51" s="88">
        <v>24</v>
      </c>
      <c r="AW51" s="56">
        <f t="shared" si="5"/>
        <v>72</v>
      </c>
      <c r="AX51" s="24"/>
      <c r="AY51" s="21"/>
      <c r="AZ51" s="21"/>
      <c r="BA51" s="21"/>
      <c r="BB51" s="21"/>
      <c r="BC51" s="21"/>
      <c r="BD51" s="21"/>
      <c r="BE51" s="21"/>
      <c r="BF51" s="21"/>
      <c r="BG51" s="26"/>
      <c r="BH51" s="13"/>
      <c r="BI51" s="13">
        <v>72</v>
      </c>
    </row>
    <row r="52" spans="1:61" ht="38.25" customHeight="1">
      <c r="A52" s="38"/>
      <c r="B52" s="61" t="s">
        <v>62</v>
      </c>
      <c r="C52" s="110" t="s">
        <v>101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5"/>
      <c r="U52" s="34"/>
      <c r="V52" s="50"/>
      <c r="W52" s="20"/>
      <c r="X52" s="21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56"/>
      <c r="AX52" s="24"/>
      <c r="AY52" s="21"/>
      <c r="AZ52" s="21"/>
      <c r="BA52" s="21"/>
      <c r="BB52" s="21"/>
      <c r="BC52" s="21"/>
      <c r="BD52" s="21"/>
      <c r="BE52" s="21"/>
      <c r="BF52" s="21"/>
      <c r="BG52" s="26"/>
      <c r="BH52" s="13"/>
      <c r="BI52" s="13"/>
    </row>
    <row r="53" spans="1:61" ht="15" customHeight="1">
      <c r="A53" s="46"/>
      <c r="B53" s="220" t="s">
        <v>63</v>
      </c>
      <c r="C53" s="219" t="s">
        <v>102</v>
      </c>
      <c r="D53" s="11" t="s">
        <v>20</v>
      </c>
      <c r="E53" s="34">
        <v>2</v>
      </c>
      <c r="F53" s="34">
        <v>2</v>
      </c>
      <c r="G53" s="34">
        <v>2</v>
      </c>
      <c r="H53" s="34">
        <v>2</v>
      </c>
      <c r="I53" s="34">
        <v>2</v>
      </c>
      <c r="J53" s="34">
        <v>2</v>
      </c>
      <c r="K53" s="34">
        <v>2</v>
      </c>
      <c r="L53" s="34"/>
      <c r="M53" s="34">
        <v>2</v>
      </c>
      <c r="N53" s="34"/>
      <c r="O53" s="34">
        <v>2</v>
      </c>
      <c r="P53" s="34">
        <v>2</v>
      </c>
      <c r="Q53" s="34">
        <v>2</v>
      </c>
      <c r="R53" s="34">
        <v>2</v>
      </c>
      <c r="S53" s="34">
        <v>4</v>
      </c>
      <c r="T53" s="35"/>
      <c r="U53" s="34">
        <v>6</v>
      </c>
      <c r="V53" s="50">
        <f>SUM(E53:U53)</f>
        <v>34</v>
      </c>
      <c r="W53" s="20"/>
      <c r="X53" s="21"/>
      <c r="Y53" s="34">
        <v>4</v>
      </c>
      <c r="Z53" s="34">
        <v>4</v>
      </c>
      <c r="AA53" s="34">
        <v>4</v>
      </c>
      <c r="AB53" s="34">
        <v>4</v>
      </c>
      <c r="AC53" s="34">
        <v>2</v>
      </c>
      <c r="AD53" s="34">
        <v>2</v>
      </c>
      <c r="AE53" s="34">
        <v>2</v>
      </c>
      <c r="AF53" s="34">
        <v>2</v>
      </c>
      <c r="AG53" s="34">
        <v>4</v>
      </c>
      <c r="AH53" s="34">
        <v>2</v>
      </c>
      <c r="AI53" s="34">
        <v>2</v>
      </c>
      <c r="AJ53" s="34">
        <v>2</v>
      </c>
      <c r="AK53" s="34">
        <v>4</v>
      </c>
      <c r="AL53" s="34">
        <v>8</v>
      </c>
      <c r="AM53" s="34">
        <v>4</v>
      </c>
      <c r="AN53" s="34">
        <v>8</v>
      </c>
      <c r="AO53" s="34"/>
      <c r="AP53" s="57"/>
      <c r="AQ53" s="34">
        <v>2</v>
      </c>
      <c r="AR53" s="34">
        <v>6</v>
      </c>
      <c r="AS53" s="34">
        <v>4</v>
      </c>
      <c r="AT53" s="34"/>
      <c r="AU53" s="34"/>
      <c r="AV53" s="34"/>
      <c r="AW53" s="56">
        <f aca="true" t="shared" si="6" ref="AW53:AW62">SUM(Y53:AV53)</f>
        <v>70</v>
      </c>
      <c r="AX53" s="24"/>
      <c r="AY53" s="21"/>
      <c r="AZ53" s="21"/>
      <c r="BA53" s="21"/>
      <c r="BB53" s="21"/>
      <c r="BC53" s="21"/>
      <c r="BD53" s="21"/>
      <c r="BE53" s="21"/>
      <c r="BF53" s="21"/>
      <c r="BG53" s="26"/>
      <c r="BH53" s="13"/>
      <c r="BI53" s="13">
        <v>104</v>
      </c>
    </row>
    <row r="54" spans="1:61" ht="17.25" customHeight="1">
      <c r="A54" s="38"/>
      <c r="B54" s="221"/>
      <c r="C54" s="218"/>
      <c r="D54" s="11" t="s">
        <v>19</v>
      </c>
      <c r="E54" s="132">
        <v>1</v>
      </c>
      <c r="F54" s="132">
        <v>2</v>
      </c>
      <c r="G54" s="132">
        <v>2</v>
      </c>
      <c r="H54" s="132">
        <v>2</v>
      </c>
      <c r="I54" s="132">
        <v>1</v>
      </c>
      <c r="J54" s="132">
        <v>3</v>
      </c>
      <c r="K54" s="132">
        <v>1</v>
      </c>
      <c r="L54" s="132"/>
      <c r="M54" s="132">
        <v>1</v>
      </c>
      <c r="N54" s="132">
        <v>2</v>
      </c>
      <c r="O54" s="132">
        <v>1</v>
      </c>
      <c r="P54" s="132">
        <v>3</v>
      </c>
      <c r="Q54" s="132">
        <v>1</v>
      </c>
      <c r="R54" s="132">
        <v>1</v>
      </c>
      <c r="S54" s="132">
        <v>1</v>
      </c>
      <c r="T54" s="134"/>
      <c r="U54" s="132">
        <v>2</v>
      </c>
      <c r="V54" s="50">
        <f>SUM(E54:U54)</f>
        <v>24</v>
      </c>
      <c r="W54" s="20"/>
      <c r="X54" s="21"/>
      <c r="Y54" s="132">
        <v>2</v>
      </c>
      <c r="Z54" s="132">
        <v>4</v>
      </c>
      <c r="AA54" s="132">
        <v>4</v>
      </c>
      <c r="AB54" s="132">
        <v>3</v>
      </c>
      <c r="AC54" s="132">
        <v>2</v>
      </c>
      <c r="AD54" s="132">
        <v>2</v>
      </c>
      <c r="AE54" s="132">
        <v>1</v>
      </c>
      <c r="AF54" s="132">
        <v>1</v>
      </c>
      <c r="AG54" s="132">
        <v>2</v>
      </c>
      <c r="AH54" s="132">
        <v>1</v>
      </c>
      <c r="AI54" s="132">
        <v>1</v>
      </c>
      <c r="AJ54" s="132">
        <v>1</v>
      </c>
      <c r="AK54" s="132">
        <v>2</v>
      </c>
      <c r="AL54" s="132">
        <v>4</v>
      </c>
      <c r="AM54" s="132"/>
      <c r="AN54" s="132"/>
      <c r="AO54" s="132"/>
      <c r="AP54" s="132"/>
      <c r="AQ54" s="132"/>
      <c r="AR54" s="132">
        <v>3</v>
      </c>
      <c r="AS54" s="132">
        <v>2</v>
      </c>
      <c r="AT54" s="132"/>
      <c r="AU54" s="132"/>
      <c r="AV54" s="132"/>
      <c r="AW54" s="56">
        <f t="shared" si="6"/>
        <v>35</v>
      </c>
      <c r="AX54" s="24"/>
      <c r="AY54" s="21"/>
      <c r="AZ54" s="21"/>
      <c r="BA54" s="21"/>
      <c r="BB54" s="21"/>
      <c r="BC54" s="21"/>
      <c r="BD54" s="21"/>
      <c r="BE54" s="21"/>
      <c r="BF54" s="21"/>
      <c r="BG54" s="26"/>
      <c r="BH54" s="13"/>
      <c r="BI54" s="13"/>
    </row>
    <row r="55" spans="1:61" ht="21" customHeight="1">
      <c r="A55" s="83"/>
      <c r="B55" s="91" t="s">
        <v>74</v>
      </c>
      <c r="C55" s="80" t="s">
        <v>65</v>
      </c>
      <c r="D55" s="11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5"/>
      <c r="U55" s="34"/>
      <c r="V55" s="50"/>
      <c r="W55" s="20"/>
      <c r="X55" s="21"/>
      <c r="Y55" s="34"/>
      <c r="Z55" s="34"/>
      <c r="AA55" s="34"/>
      <c r="AB55" s="34" t="s">
        <v>86</v>
      </c>
      <c r="AC55" s="34"/>
      <c r="AD55" s="34"/>
      <c r="AE55" s="87">
        <v>6</v>
      </c>
      <c r="AF55" s="34"/>
      <c r="AG55" s="34"/>
      <c r="AH55" s="34"/>
      <c r="AI55" s="87">
        <v>6</v>
      </c>
      <c r="AJ55" s="34"/>
      <c r="AK55" s="34"/>
      <c r="AL55" s="34"/>
      <c r="AM55" s="87">
        <v>6</v>
      </c>
      <c r="AN55" s="57"/>
      <c r="AO55" s="34"/>
      <c r="AP55" s="34"/>
      <c r="AQ55" s="87">
        <v>6</v>
      </c>
      <c r="AR55" s="34"/>
      <c r="AS55" s="34"/>
      <c r="AT55" s="34"/>
      <c r="AU55" s="34"/>
      <c r="AV55" s="34"/>
      <c r="AW55" s="56">
        <f t="shared" si="6"/>
        <v>24</v>
      </c>
      <c r="AX55" s="24"/>
      <c r="AY55" s="21"/>
      <c r="AZ55" s="21"/>
      <c r="BA55" s="21"/>
      <c r="BB55" s="21"/>
      <c r="BC55" s="21"/>
      <c r="BD55" s="21"/>
      <c r="BE55" s="21"/>
      <c r="BF55" s="21"/>
      <c r="BG55" s="26"/>
      <c r="BH55" s="13"/>
      <c r="BI55" s="13">
        <v>24</v>
      </c>
    </row>
    <row r="56" spans="1:61" ht="18.75" customHeight="1">
      <c r="A56" s="18"/>
      <c r="B56" s="217" t="s">
        <v>64</v>
      </c>
      <c r="C56" s="219" t="s">
        <v>103</v>
      </c>
      <c r="D56" s="11" t="s">
        <v>20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50">
        <f>SUM(E56:U56)</f>
        <v>0</v>
      </c>
      <c r="W56" s="21"/>
      <c r="X56" s="21"/>
      <c r="Y56" s="34">
        <v>2</v>
      </c>
      <c r="Z56" s="34">
        <v>2</v>
      </c>
      <c r="AA56" s="34">
        <v>2</v>
      </c>
      <c r="AB56" s="34"/>
      <c r="AC56" s="34">
        <v>2</v>
      </c>
      <c r="AD56" s="34">
        <v>2</v>
      </c>
      <c r="AE56" s="34">
        <v>2</v>
      </c>
      <c r="AF56" s="34">
        <v>2</v>
      </c>
      <c r="AG56" s="34">
        <v>2</v>
      </c>
      <c r="AH56" s="34">
        <v>2</v>
      </c>
      <c r="AI56" s="34">
        <v>2</v>
      </c>
      <c r="AJ56" s="34">
        <v>2</v>
      </c>
      <c r="AK56" s="34">
        <v>2</v>
      </c>
      <c r="AL56" s="34">
        <v>4</v>
      </c>
      <c r="AM56" s="34">
        <v>2</v>
      </c>
      <c r="AN56" s="34">
        <v>2</v>
      </c>
      <c r="AO56" s="34"/>
      <c r="AP56" s="34"/>
      <c r="AQ56" s="34">
        <v>6</v>
      </c>
      <c r="AR56" s="34">
        <v>6</v>
      </c>
      <c r="AS56" s="34">
        <v>2</v>
      </c>
      <c r="AT56" s="34">
        <v>4</v>
      </c>
      <c r="AU56" s="34"/>
      <c r="AV56" s="76"/>
      <c r="AW56" s="56">
        <f t="shared" si="6"/>
        <v>50</v>
      </c>
      <c r="AX56" s="24"/>
      <c r="AY56" s="21"/>
      <c r="AZ56" s="21"/>
      <c r="BA56" s="21"/>
      <c r="BB56" s="21"/>
      <c r="BC56" s="21"/>
      <c r="BD56" s="21"/>
      <c r="BE56" s="21"/>
      <c r="BF56" s="21"/>
      <c r="BG56" s="26"/>
      <c r="BH56" s="13"/>
      <c r="BI56" s="13">
        <v>50</v>
      </c>
    </row>
    <row r="57" spans="1:61" ht="20.25" customHeight="1">
      <c r="A57" s="18"/>
      <c r="B57" s="218"/>
      <c r="C57" s="224"/>
      <c r="D57" s="11" t="s">
        <v>19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50"/>
      <c r="W57" s="21"/>
      <c r="X57" s="21"/>
      <c r="Y57" s="132">
        <v>1</v>
      </c>
      <c r="Z57" s="132">
        <v>1</v>
      </c>
      <c r="AA57" s="132">
        <v>1</v>
      </c>
      <c r="AB57" s="132"/>
      <c r="AC57" s="132">
        <v>1</v>
      </c>
      <c r="AD57" s="132">
        <v>1</v>
      </c>
      <c r="AE57" s="132">
        <v>2</v>
      </c>
      <c r="AF57" s="132">
        <v>2</v>
      </c>
      <c r="AG57" s="132">
        <v>2</v>
      </c>
      <c r="AH57" s="132">
        <v>1</v>
      </c>
      <c r="AI57" s="132">
        <v>3</v>
      </c>
      <c r="AJ57" s="132">
        <v>4</v>
      </c>
      <c r="AK57" s="132">
        <v>1</v>
      </c>
      <c r="AL57" s="132">
        <v>2</v>
      </c>
      <c r="AM57" s="132">
        <v>1</v>
      </c>
      <c r="AN57" s="132">
        <v>1</v>
      </c>
      <c r="AO57" s="132"/>
      <c r="AP57" s="132"/>
      <c r="AQ57" s="132">
        <v>2</v>
      </c>
      <c r="AR57" s="132">
        <v>2</v>
      </c>
      <c r="AS57" s="132">
        <v>1</v>
      </c>
      <c r="AT57" s="132">
        <v>1</v>
      </c>
      <c r="AU57" s="133"/>
      <c r="AV57" s="133"/>
      <c r="AW57" s="56">
        <f t="shared" si="6"/>
        <v>30</v>
      </c>
      <c r="AX57" s="24"/>
      <c r="AY57" s="21"/>
      <c r="AZ57" s="21"/>
      <c r="BA57" s="21"/>
      <c r="BB57" s="21"/>
      <c r="BC57" s="21"/>
      <c r="BD57" s="21"/>
      <c r="BE57" s="21"/>
      <c r="BF57" s="21"/>
      <c r="BG57" s="26"/>
      <c r="BH57" s="13"/>
      <c r="BI57" s="13"/>
    </row>
    <row r="58" spans="1:61" ht="18.75" customHeight="1">
      <c r="A58" s="38"/>
      <c r="B58" s="70" t="s">
        <v>75</v>
      </c>
      <c r="C58" s="70" t="s">
        <v>65</v>
      </c>
      <c r="D58" s="11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50"/>
      <c r="W58" s="21"/>
      <c r="X58" s="21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69"/>
      <c r="AO58" s="34"/>
      <c r="AP58" s="34"/>
      <c r="AQ58" s="34"/>
      <c r="AR58" s="87">
        <v>6</v>
      </c>
      <c r="AS58" s="87">
        <v>6</v>
      </c>
      <c r="AT58" s="87">
        <v>6</v>
      </c>
      <c r="AU58" s="34"/>
      <c r="AV58" s="34"/>
      <c r="AW58" s="56">
        <f t="shared" si="6"/>
        <v>18</v>
      </c>
      <c r="AX58" s="24"/>
      <c r="AY58" s="21"/>
      <c r="AZ58" s="21"/>
      <c r="BA58" s="21"/>
      <c r="BB58" s="21"/>
      <c r="BC58" s="21"/>
      <c r="BD58" s="21"/>
      <c r="BE58" s="21"/>
      <c r="BF58" s="21"/>
      <c r="BG58" s="26"/>
      <c r="BH58" s="13"/>
      <c r="BI58" s="13">
        <v>18</v>
      </c>
    </row>
    <row r="59" spans="1:61" ht="15.75" customHeight="1">
      <c r="A59" s="38"/>
      <c r="B59" s="19" t="s">
        <v>32</v>
      </c>
      <c r="C59" s="19" t="s">
        <v>25</v>
      </c>
      <c r="D59" s="11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50"/>
      <c r="W59" s="21"/>
      <c r="X59" s="21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56">
        <f t="shared" si="6"/>
        <v>0</v>
      </c>
      <c r="AX59" s="24"/>
      <c r="AY59" s="21"/>
      <c r="AZ59" s="21"/>
      <c r="BA59" s="21"/>
      <c r="BB59" s="21"/>
      <c r="BC59" s="21"/>
      <c r="BD59" s="21"/>
      <c r="BE59" s="21"/>
      <c r="BF59" s="21"/>
      <c r="BG59" s="26"/>
      <c r="BH59" s="13"/>
      <c r="BI59" s="13"/>
    </row>
    <row r="60" spans="1:61" ht="28.5" customHeight="1">
      <c r="A60" s="46"/>
      <c r="B60" s="61" t="s">
        <v>66</v>
      </c>
      <c r="C60" s="110" t="s">
        <v>104</v>
      </c>
      <c r="D60" s="11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50"/>
      <c r="W60" s="21"/>
      <c r="X60" s="21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56">
        <f t="shared" si="6"/>
        <v>0</v>
      </c>
      <c r="AX60" s="24"/>
      <c r="AY60" s="21"/>
      <c r="AZ60" s="21"/>
      <c r="BA60" s="21"/>
      <c r="BB60" s="21"/>
      <c r="BC60" s="21"/>
      <c r="BD60" s="21"/>
      <c r="BE60" s="21"/>
      <c r="BF60" s="21"/>
      <c r="BG60" s="26"/>
      <c r="BH60" s="13"/>
      <c r="BI60" s="13"/>
    </row>
    <row r="61" spans="1:61" ht="21" customHeight="1">
      <c r="A61" s="38"/>
      <c r="B61" s="235" t="s">
        <v>67</v>
      </c>
      <c r="C61" s="219" t="s">
        <v>105</v>
      </c>
      <c r="D61" s="11" t="s">
        <v>20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50"/>
      <c r="W61" s="21"/>
      <c r="X61" s="21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>
        <v>4</v>
      </c>
      <c r="AN61" s="34">
        <v>6</v>
      </c>
      <c r="AO61" s="34"/>
      <c r="AP61" s="34"/>
      <c r="AQ61" s="34">
        <v>8</v>
      </c>
      <c r="AR61" s="34">
        <v>12</v>
      </c>
      <c r="AS61" s="34">
        <v>12</v>
      </c>
      <c r="AT61" s="34">
        <v>14</v>
      </c>
      <c r="AU61" s="34"/>
      <c r="AV61" s="34"/>
      <c r="AW61" s="56">
        <f t="shared" si="6"/>
        <v>56</v>
      </c>
      <c r="AX61" s="24"/>
      <c r="AY61" s="21"/>
      <c r="AZ61" s="21"/>
      <c r="BA61" s="21"/>
      <c r="BB61" s="21"/>
      <c r="BC61" s="21"/>
      <c r="BD61" s="21"/>
      <c r="BE61" s="21"/>
      <c r="BF61" s="21"/>
      <c r="BG61" s="26"/>
      <c r="BH61" s="13"/>
      <c r="BI61" s="13">
        <v>56</v>
      </c>
    </row>
    <row r="62" spans="1:61" ht="15" customHeight="1">
      <c r="A62" s="18"/>
      <c r="B62" s="236"/>
      <c r="C62" s="224"/>
      <c r="D62" s="11" t="s">
        <v>19</v>
      </c>
      <c r="E62" s="65"/>
      <c r="F62" s="65"/>
      <c r="G62" s="65"/>
      <c r="H62" s="75"/>
      <c r="I62" s="65"/>
      <c r="J62" s="65"/>
      <c r="K62" s="65"/>
      <c r="L62" s="66"/>
      <c r="M62" s="66"/>
      <c r="N62" s="65"/>
      <c r="O62" s="66"/>
      <c r="P62" s="66"/>
      <c r="Q62" s="66"/>
      <c r="R62" s="66"/>
      <c r="S62" s="66"/>
      <c r="T62" s="66"/>
      <c r="U62" s="66"/>
      <c r="V62" s="53"/>
      <c r="W62" s="21"/>
      <c r="X62" s="21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132">
        <v>4</v>
      </c>
      <c r="AN62" s="132">
        <v>7</v>
      </c>
      <c r="AO62" s="132"/>
      <c r="AP62" s="132"/>
      <c r="AQ62" s="132">
        <v>5</v>
      </c>
      <c r="AR62" s="132">
        <v>6</v>
      </c>
      <c r="AS62" s="132">
        <v>6</v>
      </c>
      <c r="AT62" s="132">
        <v>8</v>
      </c>
      <c r="AU62" s="132"/>
      <c r="AV62" s="132"/>
      <c r="AW62" s="56">
        <f t="shared" si="6"/>
        <v>36</v>
      </c>
      <c r="AX62" s="24"/>
      <c r="AY62" s="21"/>
      <c r="AZ62" s="21"/>
      <c r="BA62" s="21"/>
      <c r="BB62" s="21"/>
      <c r="BC62" s="21"/>
      <c r="BD62" s="21"/>
      <c r="BE62" s="21"/>
      <c r="BF62" s="21"/>
      <c r="BG62" s="26"/>
      <c r="BH62" s="13"/>
      <c r="BI62" s="13"/>
    </row>
    <row r="63" spans="1:61" ht="30.75" customHeight="1">
      <c r="A63" s="46"/>
      <c r="B63" s="43"/>
      <c r="C63" s="44"/>
      <c r="D63" s="15"/>
      <c r="E63" s="67"/>
      <c r="F63" s="67"/>
      <c r="G63" s="67"/>
      <c r="H63" s="67"/>
      <c r="I63" s="67"/>
      <c r="J63" s="67"/>
      <c r="K63" s="27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50">
        <f>SUM(V6:V62)</f>
        <v>906</v>
      </c>
      <c r="W63" s="21"/>
      <c r="X63" s="21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56">
        <f>SUM(AW6:AW62)</f>
        <v>1161</v>
      </c>
      <c r="AX63" s="24"/>
      <c r="AY63" s="21"/>
      <c r="AZ63" s="21"/>
      <c r="BA63" s="21"/>
      <c r="BB63" s="21"/>
      <c r="BC63" s="21"/>
      <c r="BD63" s="21"/>
      <c r="BE63" s="21"/>
      <c r="BF63" s="21"/>
      <c r="BG63" s="26"/>
      <c r="BH63" s="13"/>
      <c r="BI63" s="13">
        <f>SUM(BI6:BI62)</f>
        <v>1440</v>
      </c>
    </row>
    <row r="64" spans="1:60" ht="30.75" customHeight="1">
      <c r="A64" s="18"/>
      <c r="B64" s="233" t="s">
        <v>23</v>
      </c>
      <c r="C64" s="233"/>
      <c r="D64" s="233"/>
      <c r="E64" s="17">
        <f aca="true" t="shared" si="7" ref="E64:U64">SUM(E8:E63)</f>
        <v>54</v>
      </c>
      <c r="F64" s="17">
        <f t="shared" si="7"/>
        <v>54</v>
      </c>
      <c r="G64" s="17">
        <f t="shared" si="7"/>
        <v>54</v>
      </c>
      <c r="H64" s="17">
        <f t="shared" si="7"/>
        <v>54</v>
      </c>
      <c r="I64" s="17">
        <f t="shared" si="7"/>
        <v>54</v>
      </c>
      <c r="J64" s="17">
        <f t="shared" si="7"/>
        <v>54</v>
      </c>
      <c r="K64" s="17">
        <f t="shared" si="7"/>
        <v>54</v>
      </c>
      <c r="L64" s="17">
        <f t="shared" si="7"/>
        <v>54</v>
      </c>
      <c r="M64" s="17">
        <f t="shared" si="7"/>
        <v>54</v>
      </c>
      <c r="N64" s="17">
        <f t="shared" si="7"/>
        <v>54</v>
      </c>
      <c r="O64" s="17">
        <f t="shared" si="7"/>
        <v>54</v>
      </c>
      <c r="P64" s="17">
        <f t="shared" si="7"/>
        <v>54</v>
      </c>
      <c r="Q64" s="17">
        <f t="shared" si="7"/>
        <v>51</v>
      </c>
      <c r="R64" s="17">
        <f t="shared" si="7"/>
        <v>54</v>
      </c>
      <c r="S64" s="17">
        <f t="shared" si="7"/>
        <v>54</v>
      </c>
      <c r="T64" s="17">
        <f t="shared" si="7"/>
        <v>48</v>
      </c>
      <c r="U64" s="28">
        <f t="shared" si="7"/>
        <v>51</v>
      </c>
      <c r="V64" s="51">
        <f>SUM(E64:U64)</f>
        <v>906</v>
      </c>
      <c r="W64" s="22">
        <v>0</v>
      </c>
      <c r="X64" s="22">
        <v>0</v>
      </c>
      <c r="Y64" s="36">
        <f aca="true" t="shared" si="8" ref="Y64:AU64">SUM(Y6:Y63)</f>
        <v>54</v>
      </c>
      <c r="Z64" s="36">
        <f t="shared" si="8"/>
        <v>54</v>
      </c>
      <c r="AA64" s="36">
        <f t="shared" si="8"/>
        <v>54</v>
      </c>
      <c r="AB64" s="36">
        <f t="shared" si="8"/>
        <v>54</v>
      </c>
      <c r="AC64" s="36">
        <f t="shared" si="8"/>
        <v>54</v>
      </c>
      <c r="AD64" s="36">
        <f t="shared" si="8"/>
        <v>54</v>
      </c>
      <c r="AE64" s="36">
        <f t="shared" si="8"/>
        <v>51</v>
      </c>
      <c r="AF64" s="36">
        <f t="shared" si="8"/>
        <v>51</v>
      </c>
      <c r="AG64" s="36">
        <f t="shared" si="8"/>
        <v>54</v>
      </c>
      <c r="AH64" s="36">
        <f t="shared" si="8"/>
        <v>54</v>
      </c>
      <c r="AI64" s="90">
        <f t="shared" si="8"/>
        <v>51</v>
      </c>
      <c r="AJ64" s="36">
        <f t="shared" si="8"/>
        <v>51</v>
      </c>
      <c r="AK64" s="36">
        <f t="shared" si="8"/>
        <v>51</v>
      </c>
      <c r="AL64" s="36">
        <f t="shared" si="8"/>
        <v>54</v>
      </c>
      <c r="AM64" s="90">
        <f t="shared" si="8"/>
        <v>51</v>
      </c>
      <c r="AN64" s="36">
        <f t="shared" si="8"/>
        <v>51</v>
      </c>
      <c r="AO64" s="36">
        <f t="shared" si="8"/>
        <v>27</v>
      </c>
      <c r="AP64" s="90">
        <f t="shared" si="8"/>
        <v>54</v>
      </c>
      <c r="AQ64" s="36">
        <f t="shared" si="8"/>
        <v>48</v>
      </c>
      <c r="AR64" s="90">
        <f t="shared" si="8"/>
        <v>51</v>
      </c>
      <c r="AS64" s="100">
        <f t="shared" si="8"/>
        <v>33</v>
      </c>
      <c r="AT64" s="36">
        <f t="shared" si="8"/>
        <v>45</v>
      </c>
      <c r="AU64" s="36">
        <f t="shared" si="8"/>
        <v>36</v>
      </c>
      <c r="AV64" s="90">
        <f>SUM(AV6:AV63)</f>
        <v>24</v>
      </c>
      <c r="AW64" s="54">
        <f>SUM(Y64:AV64)</f>
        <v>1161</v>
      </c>
      <c r="AX64" s="24"/>
      <c r="AY64" s="31">
        <v>0</v>
      </c>
      <c r="AZ64" s="31">
        <v>0</v>
      </c>
      <c r="BA64" s="31"/>
      <c r="BB64" s="31">
        <v>0</v>
      </c>
      <c r="BC64" s="31">
        <v>0</v>
      </c>
      <c r="BD64" s="31">
        <v>0</v>
      </c>
      <c r="BE64" s="31">
        <v>0</v>
      </c>
      <c r="BF64" s="31">
        <v>0</v>
      </c>
      <c r="BG64" s="40">
        <v>0</v>
      </c>
      <c r="BH64" s="23"/>
    </row>
    <row r="65" spans="1:61" ht="15.75" customHeight="1">
      <c r="A65" s="14"/>
      <c r="B65" s="228" t="s">
        <v>21</v>
      </c>
      <c r="C65" s="228"/>
      <c r="D65" s="228"/>
      <c r="E65" s="210">
        <f>SUM(E61+E59+E58+E56+E53+E51+E50+E48+E45+E40+E38+E35+E33+E31+E29+E23+E20+E18+E14+E12+E10+E8)</f>
        <v>36</v>
      </c>
      <c r="F65" s="210">
        <f aca="true" t="shared" si="9" ref="F65:AL65">SUM(F61+F59+F58+F56+F53+F51+F50+F48+F45+F40+F38+F35+F33+F31+F29+F23+F20+F18+F14+F12+F10+F8)</f>
        <v>36</v>
      </c>
      <c r="G65" s="210">
        <f t="shared" si="9"/>
        <v>36</v>
      </c>
      <c r="H65" s="210">
        <f t="shared" si="9"/>
        <v>36</v>
      </c>
      <c r="I65" s="210">
        <f t="shared" si="9"/>
        <v>36</v>
      </c>
      <c r="J65" s="210">
        <f t="shared" si="9"/>
        <v>36</v>
      </c>
      <c r="K65" s="210">
        <f t="shared" si="9"/>
        <v>36</v>
      </c>
      <c r="L65" s="210">
        <f>SUM(L61+L59+L58+L56+L53+L51+L50+L48+L45+L40+L38+L35+L33+L31+L29+L23+L20+L18+L14+L12+L10+L8)</f>
        <v>36</v>
      </c>
      <c r="M65" s="210">
        <f t="shared" si="9"/>
        <v>36</v>
      </c>
      <c r="N65" s="210">
        <f t="shared" si="9"/>
        <v>36</v>
      </c>
      <c r="O65" s="210">
        <f t="shared" si="9"/>
        <v>36</v>
      </c>
      <c r="P65" s="210">
        <f t="shared" si="9"/>
        <v>36</v>
      </c>
      <c r="Q65" s="210">
        <f t="shared" si="9"/>
        <v>36</v>
      </c>
      <c r="R65" s="210">
        <f t="shared" si="9"/>
        <v>36</v>
      </c>
      <c r="S65" s="210">
        <f t="shared" si="9"/>
        <v>36</v>
      </c>
      <c r="T65" s="210">
        <f>SUM(T61+T59+T58+T56+T53+T51+T50+T48+T45+T40+T38+T35+T33+T31+T29+T23+T20+T18+T14+T12+T10+T8+T47)</f>
        <v>36</v>
      </c>
      <c r="U65" s="210">
        <f>SUM(U61+U59+U58+U56+U53+U51+U50+U48+U45+U40+U38+U35+U33+U31+U29+U23+U20+U18+U14+U12+U10+U8+U47)</f>
        <v>36</v>
      </c>
      <c r="V65" s="210">
        <f>SUM(V61+V59+V58+V56+V53+V51+V50+V48+V45+V40+V38+V35+V33+V31+V29+V23+V20+V18+V14+V12+V10+V8+V47)</f>
        <v>612</v>
      </c>
      <c r="W65" s="210">
        <f t="shared" si="9"/>
        <v>0</v>
      </c>
      <c r="X65" s="210">
        <f t="shared" si="9"/>
        <v>0</v>
      </c>
      <c r="Y65" s="210">
        <f t="shared" si="9"/>
        <v>36</v>
      </c>
      <c r="Z65" s="210">
        <f t="shared" si="9"/>
        <v>36</v>
      </c>
      <c r="AA65" s="210">
        <f t="shared" si="9"/>
        <v>36</v>
      </c>
      <c r="AB65" s="210">
        <f t="shared" si="9"/>
        <v>36</v>
      </c>
      <c r="AC65" s="210">
        <f t="shared" si="9"/>
        <v>36</v>
      </c>
      <c r="AD65" s="210">
        <f t="shared" si="9"/>
        <v>36</v>
      </c>
      <c r="AE65" s="210">
        <f>SUM(AE61+AE59+AE58+AE56+AE53+AE51+AE50+AE48+AE45+AE40+AE38+AE35+AE33+AE31+AE29+AE23+AE20+AE18+AE14+AE12+AE10+AE8+AE55)</f>
        <v>36</v>
      </c>
      <c r="AF65" s="210">
        <f t="shared" si="9"/>
        <v>36</v>
      </c>
      <c r="AG65" s="210">
        <f t="shared" si="9"/>
        <v>36</v>
      </c>
      <c r="AH65" s="210">
        <f t="shared" si="9"/>
        <v>36</v>
      </c>
      <c r="AI65" s="210">
        <f>SUM(AI61+AI59+AI58+AI56+AI53+AI51+AI50+AI48+AI45+AI40+AI38+AI35+AI33+AI31+AI29+AI23+AI20+AI18+AI14+AI12+AI10+AI8+AI55)</f>
        <v>36</v>
      </c>
      <c r="AJ65" s="210">
        <f t="shared" si="9"/>
        <v>36</v>
      </c>
      <c r="AK65" s="210">
        <f>SUM(AK61+AK59+AK58+AK56+AK53+AK51+AK50+AK48+AK45+AK40+AK38+AK35+AK33+AK31+AK29+AK23+AK20+AK18+AK14+AK12+AK10+AK8+AK47)</f>
        <v>36</v>
      </c>
      <c r="AL65" s="210">
        <f t="shared" si="9"/>
        <v>36</v>
      </c>
      <c r="AM65" s="210">
        <f>SUM(AM61+AM59+AM58+AM56+AM53+AM51+AM50+AM48+AM45+AM40+AM38+AM35+AM33+AM31+AM29+AM23+AM20+AM18+AM14+AM12+AM10+AM8+AM55)</f>
        <v>36</v>
      </c>
      <c r="AN65" s="210">
        <f>SUM(AN61+AN59+AN58+AN56+AN53+AN51+AN50+AN48+AN45+AN40+AN38+AN35+AN33+AN31+AN29+AN23+AN20+AN18+AN14+AN12+AN10+AN8+AN55+AN47)</f>
        <v>36</v>
      </c>
      <c r="AO65" s="210">
        <f>SUM(AO61+AO59+AO58+AO56+AO53+AO51+AO50+AO48+AO45+AO40+AO38+AO35+AO33+AO29+AO23+AO20+AO18+AO14+AO10+AO8+AO55+AO47)</f>
        <v>24</v>
      </c>
      <c r="AP65" s="210">
        <f aca="true" t="shared" si="10" ref="AP65:AV65">SUM(AP61+AP59+AP58+AP56+AP53+AP51+AP50+AP48+AP45+AP40+AP38+AP35+AP33+AP31+AP29+AP23+AP20+AP18+AP14+AP12+AP10+AP8+AP55)</f>
        <v>36</v>
      </c>
      <c r="AQ65" s="210">
        <f>SUM(AQ61+AQ59+AQ58+AQ56+AQ53+AQ51+AQ50+AQ48+AQ45+AQ40+AQ38+AQ35+AQ33+AQ31+AQ29+AQ23+AQ20+AQ18+AQ14+AQ12+AQ10+AQ8+AQ55+AQ47)</f>
        <v>36</v>
      </c>
      <c r="AR65" s="210">
        <f t="shared" si="10"/>
        <v>36</v>
      </c>
      <c r="AS65" s="210">
        <f>SUM(AS61+AS59+AS58+AS56+AS53+AS51+AS50+AS40+AS38+AS35+AS33+AS31+AS29+AS23+AS20+AS18+AS14+AS12+AS10+AS8+AS55)</f>
        <v>24</v>
      </c>
      <c r="AT65" s="210">
        <f t="shared" si="10"/>
        <v>36</v>
      </c>
      <c r="AU65" s="210">
        <f t="shared" si="10"/>
        <v>36</v>
      </c>
      <c r="AV65" s="210">
        <f t="shared" si="10"/>
        <v>24</v>
      </c>
      <c r="AW65" s="210">
        <f>SUM(Y65:AV65)</f>
        <v>828</v>
      </c>
      <c r="AX65" s="24"/>
      <c r="AY65" s="31">
        <v>0</v>
      </c>
      <c r="AZ65" s="31">
        <v>0</v>
      </c>
      <c r="BA65" s="31">
        <v>0</v>
      </c>
      <c r="BB65" s="31">
        <v>0</v>
      </c>
      <c r="BC65" s="31">
        <v>0</v>
      </c>
      <c r="BD65" s="31">
        <v>0</v>
      </c>
      <c r="BE65" s="31">
        <v>0</v>
      </c>
      <c r="BF65" s="31">
        <v>0</v>
      </c>
      <c r="BG65" s="40">
        <v>0</v>
      </c>
      <c r="BH65" s="23"/>
      <c r="BI65" s="17">
        <v>1440</v>
      </c>
    </row>
    <row r="66" spans="1:61" ht="21" customHeight="1">
      <c r="A66" s="14"/>
      <c r="B66" s="222" t="s">
        <v>22</v>
      </c>
      <c r="C66" s="222"/>
      <c r="D66" s="222"/>
      <c r="E66" s="211">
        <f>SUM(E62+E57+E54+E49+E46+E41+E39+E36+E34+E32+E30+E24+E21+E19+E15+E13+E11+E9)</f>
        <v>18</v>
      </c>
      <c r="F66" s="211">
        <f aca="true" t="shared" si="11" ref="F66:AW66">SUM(F62+F57+F54+F49+F46+F41+F39+F36+F34+F32+F30+F24+F21+F19+F15+F13+F11+F9)</f>
        <v>18</v>
      </c>
      <c r="G66" s="211">
        <f t="shared" si="11"/>
        <v>18</v>
      </c>
      <c r="H66" s="211">
        <f t="shared" si="11"/>
        <v>18</v>
      </c>
      <c r="I66" s="211">
        <f t="shared" si="11"/>
        <v>18</v>
      </c>
      <c r="J66" s="211">
        <f t="shared" si="11"/>
        <v>18</v>
      </c>
      <c r="K66" s="211">
        <f t="shared" si="11"/>
        <v>18</v>
      </c>
      <c r="L66" s="211">
        <f t="shared" si="11"/>
        <v>18</v>
      </c>
      <c r="M66" s="211">
        <f t="shared" si="11"/>
        <v>18</v>
      </c>
      <c r="N66" s="211">
        <f t="shared" si="11"/>
        <v>18</v>
      </c>
      <c r="O66" s="211">
        <f t="shared" si="11"/>
        <v>18</v>
      </c>
      <c r="P66" s="211">
        <f t="shared" si="11"/>
        <v>18</v>
      </c>
      <c r="Q66" s="211">
        <f t="shared" si="11"/>
        <v>15</v>
      </c>
      <c r="R66" s="211">
        <f t="shared" si="11"/>
        <v>18</v>
      </c>
      <c r="S66" s="211">
        <f t="shared" si="11"/>
        <v>18</v>
      </c>
      <c r="T66" s="211">
        <f t="shared" si="11"/>
        <v>12</v>
      </c>
      <c r="U66" s="211">
        <f t="shared" si="11"/>
        <v>15</v>
      </c>
      <c r="V66" s="211">
        <f t="shared" si="11"/>
        <v>294</v>
      </c>
      <c r="W66" s="211">
        <f t="shared" si="11"/>
        <v>0</v>
      </c>
      <c r="X66" s="211">
        <f t="shared" si="11"/>
        <v>0</v>
      </c>
      <c r="Y66" s="211">
        <f t="shared" si="11"/>
        <v>18</v>
      </c>
      <c r="Z66" s="211">
        <f t="shared" si="11"/>
        <v>18</v>
      </c>
      <c r="AA66" s="211">
        <f t="shared" si="11"/>
        <v>18</v>
      </c>
      <c r="AB66" s="211">
        <f t="shared" si="11"/>
        <v>18</v>
      </c>
      <c r="AC66" s="211">
        <f t="shared" si="11"/>
        <v>18</v>
      </c>
      <c r="AD66" s="211">
        <f t="shared" si="11"/>
        <v>18</v>
      </c>
      <c r="AE66" s="211">
        <f t="shared" si="11"/>
        <v>15</v>
      </c>
      <c r="AF66" s="211">
        <f t="shared" si="11"/>
        <v>15</v>
      </c>
      <c r="AG66" s="211">
        <f t="shared" si="11"/>
        <v>18</v>
      </c>
      <c r="AH66" s="211">
        <f t="shared" si="11"/>
        <v>18</v>
      </c>
      <c r="AI66" s="211">
        <f t="shared" si="11"/>
        <v>15</v>
      </c>
      <c r="AJ66" s="211">
        <f t="shared" si="11"/>
        <v>15</v>
      </c>
      <c r="AK66" s="211">
        <f t="shared" si="11"/>
        <v>15</v>
      </c>
      <c r="AL66" s="211">
        <f t="shared" si="11"/>
        <v>18</v>
      </c>
      <c r="AM66" s="211">
        <f t="shared" si="11"/>
        <v>15</v>
      </c>
      <c r="AN66" s="211">
        <f t="shared" si="11"/>
        <v>15</v>
      </c>
      <c r="AO66" s="211">
        <f t="shared" si="11"/>
        <v>3</v>
      </c>
      <c r="AP66" s="211">
        <f t="shared" si="11"/>
        <v>18</v>
      </c>
      <c r="AQ66" s="211">
        <f t="shared" si="11"/>
        <v>12</v>
      </c>
      <c r="AR66" s="211">
        <f t="shared" si="11"/>
        <v>15</v>
      </c>
      <c r="AS66" s="211">
        <f t="shared" si="11"/>
        <v>9</v>
      </c>
      <c r="AT66" s="211">
        <f t="shared" si="11"/>
        <v>9</v>
      </c>
      <c r="AU66" s="211">
        <f t="shared" si="11"/>
        <v>0</v>
      </c>
      <c r="AV66" s="211">
        <f t="shared" si="11"/>
        <v>0</v>
      </c>
      <c r="AW66" s="211">
        <f t="shared" si="11"/>
        <v>333</v>
      </c>
      <c r="AX66" s="24"/>
      <c r="AY66" s="31">
        <v>0</v>
      </c>
      <c r="AZ66" s="31">
        <v>0</v>
      </c>
      <c r="BA66" s="31">
        <v>0</v>
      </c>
      <c r="BB66" s="31">
        <v>0</v>
      </c>
      <c r="BC66" s="31">
        <v>0</v>
      </c>
      <c r="BD66" s="31">
        <v>0</v>
      </c>
      <c r="BE66" s="31">
        <v>0</v>
      </c>
      <c r="BF66" s="31">
        <v>0</v>
      </c>
      <c r="BG66" s="40">
        <v>0</v>
      </c>
      <c r="BH66" s="23"/>
      <c r="BI66" s="17">
        <v>624</v>
      </c>
    </row>
    <row r="67" spans="1:61" ht="31.5" customHeight="1">
      <c r="A67" s="14"/>
      <c r="B67" s="11"/>
      <c r="C67" s="11" t="s">
        <v>36</v>
      </c>
      <c r="D67" s="11"/>
      <c r="E67" s="16"/>
      <c r="F67" s="16"/>
      <c r="G67" s="16"/>
      <c r="H67" s="16"/>
      <c r="I67" s="16"/>
      <c r="J67" s="16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52"/>
      <c r="W67" s="24"/>
      <c r="X67" s="24"/>
      <c r="Y67" s="27"/>
      <c r="Z67" s="11"/>
      <c r="AA67" s="11"/>
      <c r="AB67" s="11"/>
      <c r="AC67" s="11"/>
      <c r="AD67" s="11"/>
      <c r="AE67" s="11"/>
      <c r="AF67" s="11"/>
      <c r="AG67" s="11"/>
      <c r="AH67" s="11"/>
      <c r="AI67" s="98"/>
      <c r="AJ67" s="11"/>
      <c r="AK67" s="11"/>
      <c r="AL67" s="11"/>
      <c r="AM67" s="98"/>
      <c r="AN67" s="11"/>
      <c r="AO67" s="11">
        <v>12</v>
      </c>
      <c r="AP67" s="99"/>
      <c r="AQ67" s="11"/>
      <c r="AR67" s="98"/>
      <c r="AS67" s="11">
        <v>12</v>
      </c>
      <c r="AT67" s="11"/>
      <c r="AU67" s="11"/>
      <c r="AV67" s="98">
        <v>12</v>
      </c>
      <c r="AW67" s="55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11"/>
      <c r="BI67" s="11">
        <f>SUM(Y67:BH67)</f>
        <v>36</v>
      </c>
    </row>
    <row r="68" spans="2:61" ht="15">
      <c r="B68" s="2"/>
      <c r="C68" s="2"/>
      <c r="D68" s="2"/>
      <c r="E68" s="3"/>
      <c r="F68" s="3"/>
      <c r="G68" s="3"/>
      <c r="H68" s="3"/>
      <c r="I68" s="3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</row>
    <row r="69" spans="2:61" ht="18">
      <c r="B69" s="32"/>
      <c r="C69" s="2" t="s">
        <v>27</v>
      </c>
      <c r="D69" s="2"/>
      <c r="E69" s="3"/>
      <c r="F69" s="3"/>
      <c r="G69" s="3"/>
      <c r="H69" s="3"/>
      <c r="I69" s="3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63" t="s">
        <v>37</v>
      </c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</row>
    <row r="70" spans="2:61" ht="15">
      <c r="B70" s="33"/>
      <c r="C70" s="2" t="s">
        <v>28</v>
      </c>
      <c r="D70" s="2"/>
      <c r="E70" s="3"/>
      <c r="F70" s="3"/>
      <c r="G70" s="3"/>
      <c r="H70" s="3"/>
      <c r="I70" s="3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</row>
    <row r="71" spans="2:61" ht="15">
      <c r="B71" s="41"/>
      <c r="C71" s="2" t="s">
        <v>30</v>
      </c>
      <c r="D71" s="2"/>
      <c r="BA71" s="2"/>
      <c r="BB71" s="2"/>
      <c r="BC71" s="2"/>
      <c r="BD71" s="2"/>
      <c r="BE71" s="2"/>
      <c r="BF71" s="2"/>
      <c r="BG71" s="2"/>
      <c r="BH71" s="2"/>
      <c r="BI71" s="2"/>
    </row>
    <row r="72" spans="2:61" ht="15">
      <c r="B72" s="42"/>
      <c r="C72" s="2" t="s">
        <v>29</v>
      </c>
      <c r="D72" s="2"/>
      <c r="E72" s="3"/>
      <c r="F72" s="3"/>
      <c r="G72" s="3"/>
      <c r="H72" s="3"/>
      <c r="I72" s="3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</row>
    <row r="73" spans="2:61" ht="15">
      <c r="B73" s="48"/>
      <c r="C73" s="2" t="s">
        <v>24</v>
      </c>
      <c r="D73" s="2"/>
      <c r="E73" s="3"/>
      <c r="F73" s="3"/>
      <c r="G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</row>
    <row r="74" spans="2:61" ht="15">
      <c r="B74" s="2"/>
      <c r="C74" s="2"/>
      <c r="D74" s="2"/>
      <c r="E74" s="3"/>
      <c r="F74" s="3"/>
      <c r="G74" s="3"/>
      <c r="H74" s="3"/>
      <c r="I74" s="3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</row>
    <row r="75" spans="2:61" ht="15">
      <c r="B75" s="2"/>
      <c r="C75" s="2"/>
      <c r="D75" s="2"/>
      <c r="E75" s="3"/>
      <c r="F75" s="3"/>
      <c r="G75" s="3"/>
      <c r="H75" s="3"/>
      <c r="I75" s="3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</row>
    <row r="76" spans="2:61" ht="15">
      <c r="B76" s="2"/>
      <c r="C76" s="2"/>
      <c r="D76" s="2"/>
      <c r="E76" s="3"/>
      <c r="F76" s="3"/>
      <c r="G76" s="3"/>
      <c r="H76" s="3"/>
      <c r="I76" s="3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</row>
    <row r="77" spans="2:61" ht="15">
      <c r="B77" s="2"/>
      <c r="C77" s="2"/>
      <c r="D77" s="2"/>
      <c r="E77" s="3"/>
      <c r="F77" s="3"/>
      <c r="G77" s="3"/>
      <c r="H77" s="3"/>
      <c r="I77" s="3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</row>
    <row r="78" spans="2:61" ht="15">
      <c r="B78" s="2"/>
      <c r="C78" s="2"/>
      <c r="D78" s="2"/>
      <c r="E78" s="3"/>
      <c r="F78" s="3"/>
      <c r="G78" s="3"/>
      <c r="H78" s="3"/>
      <c r="I78" s="3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</row>
    <row r="79" spans="2:61" ht="15">
      <c r="B79" s="2"/>
      <c r="C79" s="2"/>
      <c r="D79" s="2"/>
      <c r="E79" s="3"/>
      <c r="F79" s="3"/>
      <c r="G79" s="3"/>
      <c r="H79" s="3"/>
      <c r="I79" s="3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</row>
    <row r="80" spans="2:61" ht="15">
      <c r="B80" s="2"/>
      <c r="C80" s="2"/>
      <c r="D80" s="2"/>
      <c r="E80" s="3"/>
      <c r="F80" s="3"/>
      <c r="G80" s="3"/>
      <c r="H80" s="3"/>
      <c r="I80" s="3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</row>
    <row r="81" spans="2:61" ht="15">
      <c r="B81" s="2"/>
      <c r="C81" s="2"/>
      <c r="D81" s="2"/>
      <c r="E81" s="3"/>
      <c r="F81" s="3"/>
      <c r="G81" s="3"/>
      <c r="H81" s="3"/>
      <c r="I81" s="3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</row>
    <row r="82" spans="2:61" ht="15">
      <c r="B82" s="2"/>
      <c r="C82" s="2"/>
      <c r="D82" s="2"/>
      <c r="E82" s="3"/>
      <c r="F82" s="3"/>
      <c r="G82" s="3"/>
      <c r="H82" s="3"/>
      <c r="I82" s="3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</row>
    <row r="83" spans="2:61" ht="15">
      <c r="B83" s="2"/>
      <c r="C83" s="2"/>
      <c r="D83" s="2"/>
      <c r="E83" s="3"/>
      <c r="F83" s="3"/>
      <c r="G83" s="3"/>
      <c r="H83" s="3"/>
      <c r="I83" s="3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</row>
    <row r="84" spans="2:61" ht="15">
      <c r="B84" s="2"/>
      <c r="C84" s="2"/>
      <c r="D84" s="2"/>
      <c r="E84" s="3"/>
      <c r="F84" s="3"/>
      <c r="G84" s="3"/>
      <c r="H84" s="3"/>
      <c r="I84" s="3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</row>
    <row r="85" spans="2:61" ht="15">
      <c r="B85" s="2"/>
      <c r="C85" s="2"/>
      <c r="D85" s="2"/>
      <c r="E85" s="3"/>
      <c r="F85" s="3"/>
      <c r="G85" s="3"/>
      <c r="H85" s="3"/>
      <c r="I85" s="3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</row>
    <row r="86" spans="2:61" ht="15">
      <c r="B86" s="2"/>
      <c r="C86" s="2"/>
      <c r="D86" s="2"/>
      <c r="E86" s="3"/>
      <c r="F86" s="3"/>
      <c r="G86" s="3"/>
      <c r="H86" s="3"/>
      <c r="I86" s="3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</row>
    <row r="87" spans="2:61" ht="15">
      <c r="B87" s="2"/>
      <c r="C87" s="2"/>
      <c r="D87" s="2"/>
      <c r="E87" s="3"/>
      <c r="F87" s="3"/>
      <c r="G87" s="3"/>
      <c r="H87" s="3"/>
      <c r="I87" s="3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</row>
    <row r="88" spans="2:61" ht="15">
      <c r="B88" s="2"/>
      <c r="C88" s="2"/>
      <c r="D88" s="2"/>
      <c r="E88" s="3"/>
      <c r="F88" s="3"/>
      <c r="G88" s="3"/>
      <c r="H88" s="3"/>
      <c r="I88" s="3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</row>
    <row r="89" spans="2:61" ht="15">
      <c r="B89" s="2"/>
      <c r="C89" s="2"/>
      <c r="D89" s="2"/>
      <c r="E89" s="3"/>
      <c r="F89" s="3"/>
      <c r="G89" s="3"/>
      <c r="H89" s="3"/>
      <c r="I89" s="3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</row>
    <row r="90" spans="2:61" ht="15">
      <c r="B90" s="2"/>
      <c r="C90" s="2"/>
      <c r="D90" s="2"/>
      <c r="E90" s="3"/>
      <c r="F90" s="3"/>
      <c r="G90" s="3"/>
      <c r="H90" s="3"/>
      <c r="I90" s="3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</row>
    <row r="91" spans="2:61" ht="15">
      <c r="B91" s="2"/>
      <c r="C91" s="2"/>
      <c r="D91" s="2"/>
      <c r="E91" s="3"/>
      <c r="F91" s="3"/>
      <c r="G91" s="3"/>
      <c r="H91" s="3"/>
      <c r="I91" s="3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</row>
    <row r="92" spans="2:61" ht="15">
      <c r="B92" s="2"/>
      <c r="C92" s="2"/>
      <c r="D92" s="2"/>
      <c r="E92" s="3"/>
      <c r="F92" s="3"/>
      <c r="G92" s="3"/>
      <c r="H92" s="3"/>
      <c r="I92" s="3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</row>
    <row r="93" spans="2:61" ht="15">
      <c r="B93" s="2"/>
      <c r="C93" s="2"/>
      <c r="D93" s="2"/>
      <c r="E93" s="3"/>
      <c r="F93" s="3"/>
      <c r="G93" s="3"/>
      <c r="H93" s="3"/>
      <c r="I93" s="3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</row>
    <row r="94" spans="2:61" ht="15">
      <c r="B94" s="2"/>
      <c r="C94" s="2"/>
      <c r="D94" s="2"/>
      <c r="E94" s="3"/>
      <c r="F94" s="3"/>
      <c r="G94" s="3"/>
      <c r="H94" s="3"/>
      <c r="I94" s="3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</row>
    <row r="95" spans="2:61" ht="15">
      <c r="B95" s="2"/>
      <c r="C95" s="2"/>
      <c r="D95" s="2"/>
      <c r="E95" s="3"/>
      <c r="F95" s="3"/>
      <c r="G95" s="3"/>
      <c r="H95" s="3"/>
      <c r="I95" s="3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</row>
    <row r="96" spans="2:61" ht="15">
      <c r="B96" s="2"/>
      <c r="C96" s="2"/>
      <c r="D96" s="2"/>
      <c r="E96" s="3"/>
      <c r="F96" s="3"/>
      <c r="G96" s="3"/>
      <c r="H96" s="3"/>
      <c r="I96" s="3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</row>
    <row r="97" spans="2:61" ht="15">
      <c r="B97" s="2"/>
      <c r="C97" s="2"/>
      <c r="D97" s="2"/>
      <c r="E97" s="3"/>
      <c r="F97" s="3"/>
      <c r="G97" s="3"/>
      <c r="H97" s="3"/>
      <c r="I97" s="3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</row>
    <row r="98" spans="2:61" ht="15">
      <c r="B98" s="2"/>
      <c r="C98" s="2"/>
      <c r="D98" s="2"/>
      <c r="E98" s="3"/>
      <c r="F98" s="3"/>
      <c r="G98" s="3"/>
      <c r="H98" s="3"/>
      <c r="I98" s="3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spans="2:61" ht="15">
      <c r="B99" s="2"/>
      <c r="C99" s="2"/>
      <c r="D99" s="2"/>
      <c r="E99" s="3"/>
      <c r="F99" s="3"/>
      <c r="G99" s="3"/>
      <c r="H99" s="3"/>
      <c r="I99" s="3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</row>
    <row r="100" spans="2:61" ht="15">
      <c r="B100" s="2"/>
      <c r="C100" s="2"/>
      <c r="D100" s="2"/>
      <c r="E100" s="3"/>
      <c r="F100" s="3"/>
      <c r="G100" s="3"/>
      <c r="H100" s="3"/>
      <c r="I100" s="3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</row>
    <row r="101" spans="2:61" ht="15">
      <c r="B101" s="2"/>
      <c r="C101" s="2"/>
      <c r="D101" s="2"/>
      <c r="E101" s="3"/>
      <c r="F101" s="3"/>
      <c r="G101" s="3"/>
      <c r="H101" s="3"/>
      <c r="I101" s="3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</row>
    <row r="102" spans="2:61" ht="15">
      <c r="B102" s="2"/>
      <c r="C102" s="2"/>
      <c r="D102" s="2"/>
      <c r="E102" s="3"/>
      <c r="F102" s="3"/>
      <c r="G102" s="3"/>
      <c r="H102" s="3"/>
      <c r="I102" s="3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spans="2:61" ht="15">
      <c r="B103" s="2"/>
      <c r="C103" s="2"/>
      <c r="D103" s="2"/>
      <c r="E103" s="3"/>
      <c r="F103" s="3"/>
      <c r="G103" s="3"/>
      <c r="H103" s="3"/>
      <c r="I103" s="3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2:61" ht="15">
      <c r="B104" s="2"/>
      <c r="C104" s="2"/>
      <c r="D104" s="2"/>
      <c r="E104" s="3"/>
      <c r="F104" s="3"/>
      <c r="G104" s="3"/>
      <c r="H104" s="3"/>
      <c r="I104" s="3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2:61" ht="15">
      <c r="B105" s="2"/>
      <c r="C105" s="2"/>
      <c r="D105" s="2"/>
      <c r="E105" s="3"/>
      <c r="F105" s="3"/>
      <c r="G105" s="3"/>
      <c r="H105" s="3"/>
      <c r="I105" s="3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2:61" ht="15">
      <c r="B106" s="2"/>
      <c r="C106" s="2"/>
      <c r="D106" s="2"/>
      <c r="E106" s="3"/>
      <c r="F106" s="3"/>
      <c r="G106" s="3"/>
      <c r="H106" s="3"/>
      <c r="I106" s="3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2:61" ht="15">
      <c r="B107" s="2"/>
      <c r="C107" s="2"/>
      <c r="D107" s="2"/>
      <c r="E107" s="3"/>
      <c r="F107" s="3"/>
      <c r="G107" s="3"/>
      <c r="H107" s="3"/>
      <c r="I107" s="3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  <row r="108" spans="2:61" ht="15">
      <c r="B108" s="2"/>
      <c r="C108" s="2"/>
      <c r="D108" s="2"/>
      <c r="E108" s="3"/>
      <c r="F108" s="3"/>
      <c r="G108" s="3"/>
      <c r="H108" s="3"/>
      <c r="I108" s="3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2:61" ht="15">
      <c r="B109" s="2"/>
      <c r="C109" s="2"/>
      <c r="D109" s="2"/>
      <c r="E109" s="3"/>
      <c r="F109" s="3"/>
      <c r="G109" s="3"/>
      <c r="H109" s="3"/>
      <c r="I109" s="3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2:61" ht="15">
      <c r="B110" s="2"/>
      <c r="C110" s="2"/>
      <c r="D110" s="2"/>
      <c r="E110" s="3"/>
      <c r="F110" s="3"/>
      <c r="G110" s="3"/>
      <c r="H110" s="3"/>
      <c r="I110" s="3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2:61" ht="15">
      <c r="B111" s="2"/>
      <c r="C111" s="2"/>
      <c r="D111" s="2"/>
      <c r="E111" s="3"/>
      <c r="F111" s="3"/>
      <c r="G111" s="3"/>
      <c r="H111" s="3"/>
      <c r="I111" s="3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2:61" ht="15">
      <c r="B112" s="2"/>
      <c r="C112" s="2"/>
      <c r="D112" s="2"/>
      <c r="E112" s="3"/>
      <c r="F112" s="3"/>
      <c r="G112" s="3"/>
      <c r="H112" s="3"/>
      <c r="I112" s="3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2:61" ht="15">
      <c r="B113" s="2"/>
      <c r="C113" s="2"/>
      <c r="D113" s="2"/>
      <c r="E113" s="3"/>
      <c r="F113" s="3"/>
      <c r="G113" s="3"/>
      <c r="H113" s="3"/>
      <c r="I113" s="3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2:61" ht="15">
      <c r="B114" s="2"/>
      <c r="C114" s="2"/>
      <c r="D114" s="2"/>
      <c r="E114" s="3"/>
      <c r="F114" s="3"/>
      <c r="G114" s="3"/>
      <c r="H114" s="3"/>
      <c r="I114" s="3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2:61" ht="15">
      <c r="B115" s="2"/>
      <c r="C115" s="2"/>
      <c r="D115" s="2"/>
      <c r="E115" s="3"/>
      <c r="F115" s="3"/>
      <c r="G115" s="3"/>
      <c r="H115" s="3"/>
      <c r="I115" s="3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</row>
    <row r="116" spans="2:61" ht="15">
      <c r="B116" s="2"/>
      <c r="C116" s="2"/>
      <c r="D116" s="2"/>
      <c r="E116" s="3"/>
      <c r="F116" s="3"/>
      <c r="G116" s="3"/>
      <c r="H116" s="3"/>
      <c r="I116" s="3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</row>
    <row r="117" spans="2:61" ht="15">
      <c r="B117" s="2"/>
      <c r="C117" s="2"/>
      <c r="D117" s="2"/>
      <c r="E117" s="3"/>
      <c r="F117" s="3"/>
      <c r="G117" s="3"/>
      <c r="H117" s="3"/>
      <c r="I117" s="3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</row>
    <row r="118" spans="2:61" ht="15">
      <c r="B118" s="2"/>
      <c r="C118" s="2"/>
      <c r="D118" s="2"/>
      <c r="E118" s="3"/>
      <c r="F118" s="3"/>
      <c r="G118" s="3"/>
      <c r="H118" s="3"/>
      <c r="I118" s="3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</row>
    <row r="119" spans="2:61" ht="15">
      <c r="B119" s="2"/>
      <c r="C119" s="2"/>
      <c r="D119" s="2"/>
      <c r="E119" s="3"/>
      <c r="F119" s="3"/>
      <c r="G119" s="3"/>
      <c r="H119" s="3"/>
      <c r="I119" s="3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2:61" ht="15">
      <c r="B120" s="2"/>
      <c r="C120" s="2"/>
      <c r="D120" s="2"/>
      <c r="E120" s="3"/>
      <c r="F120" s="3"/>
      <c r="G120" s="3"/>
      <c r="H120" s="3"/>
      <c r="I120" s="3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2:61" ht="15">
      <c r="B121" s="2"/>
      <c r="C121" s="2"/>
      <c r="D121" s="2"/>
      <c r="E121" s="3"/>
      <c r="F121" s="3"/>
      <c r="G121" s="3"/>
      <c r="H121" s="3"/>
      <c r="I121" s="3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2:61" ht="15">
      <c r="B122" s="2"/>
      <c r="C122" s="2"/>
      <c r="D122" s="2"/>
      <c r="E122" s="3"/>
      <c r="F122" s="3"/>
      <c r="G122" s="3"/>
      <c r="H122" s="3"/>
      <c r="I122" s="3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2:61" ht="15">
      <c r="B123" s="2"/>
      <c r="C123" s="2"/>
      <c r="D123" s="2"/>
      <c r="E123" s="3"/>
      <c r="F123" s="3"/>
      <c r="G123" s="3"/>
      <c r="H123" s="3"/>
      <c r="I123" s="3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2:61" ht="15">
      <c r="B124" s="2"/>
      <c r="C124" s="2"/>
      <c r="D124" s="2"/>
      <c r="E124" s="3"/>
      <c r="F124" s="3"/>
      <c r="G124" s="3"/>
      <c r="H124" s="3"/>
      <c r="I124" s="3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2:61" ht="15">
      <c r="B125" s="2"/>
      <c r="C125" s="2"/>
      <c r="D125" s="2"/>
      <c r="E125" s="3"/>
      <c r="F125" s="3"/>
      <c r="G125" s="3"/>
      <c r="H125" s="3"/>
      <c r="I125" s="3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2:61" ht="15">
      <c r="B126" s="2"/>
      <c r="C126" s="2"/>
      <c r="D126" s="2"/>
      <c r="E126" s="3"/>
      <c r="F126" s="3"/>
      <c r="G126" s="3"/>
      <c r="H126" s="3"/>
      <c r="I126" s="3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2:61" ht="15">
      <c r="B127" s="2"/>
      <c r="C127" s="2"/>
      <c r="D127" s="2"/>
      <c r="E127" s="3"/>
      <c r="F127" s="3"/>
      <c r="G127" s="3"/>
      <c r="H127" s="3"/>
      <c r="I127" s="3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2:61" ht="15">
      <c r="B128" s="2"/>
      <c r="C128" s="2"/>
      <c r="D128" s="2"/>
      <c r="E128" s="3"/>
      <c r="F128" s="3"/>
      <c r="G128" s="3"/>
      <c r="H128" s="3"/>
      <c r="I128" s="3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2:61" ht="15">
      <c r="B129" s="2"/>
      <c r="C129" s="2"/>
      <c r="D129" s="2"/>
      <c r="E129" s="3"/>
      <c r="F129" s="3"/>
      <c r="G129" s="3"/>
      <c r="H129" s="3"/>
      <c r="I129" s="3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2:61" ht="15">
      <c r="B130" s="2"/>
      <c r="C130" s="2"/>
      <c r="D130" s="2"/>
      <c r="E130" s="3"/>
      <c r="F130" s="3"/>
      <c r="G130" s="3"/>
      <c r="H130" s="3"/>
      <c r="I130" s="3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2:61" ht="15">
      <c r="B131" s="2"/>
      <c r="C131" s="2"/>
      <c r="D131" s="2"/>
      <c r="E131" s="3"/>
      <c r="F131" s="3"/>
      <c r="G131" s="3"/>
      <c r="H131" s="3"/>
      <c r="I131" s="3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2:61" ht="15">
      <c r="B132" s="2"/>
      <c r="C132" s="2"/>
      <c r="D132" s="2"/>
      <c r="E132" s="3"/>
      <c r="F132" s="3"/>
      <c r="G132" s="3"/>
      <c r="H132" s="3"/>
      <c r="I132" s="3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2:61" ht="15">
      <c r="B133" s="2"/>
      <c r="C133" s="2"/>
      <c r="D133" s="2"/>
      <c r="E133" s="3"/>
      <c r="F133" s="3"/>
      <c r="G133" s="3"/>
      <c r="H133" s="3"/>
      <c r="I133" s="3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2:61" ht="15">
      <c r="B134" s="2"/>
      <c r="C134" s="2"/>
      <c r="D134" s="2"/>
      <c r="E134" s="3"/>
      <c r="F134" s="3"/>
      <c r="G134" s="3"/>
      <c r="H134" s="3"/>
      <c r="I134" s="3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spans="2:61" ht="15">
      <c r="B135" s="2"/>
      <c r="C135" s="2"/>
      <c r="D135" s="2"/>
      <c r="E135" s="3"/>
      <c r="F135" s="3"/>
      <c r="G135" s="3"/>
      <c r="H135" s="3"/>
      <c r="I135" s="3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</row>
    <row r="136" spans="2:61" ht="15">
      <c r="B136" s="2"/>
      <c r="C136" s="2"/>
      <c r="D136" s="2"/>
      <c r="E136" s="3"/>
      <c r="F136" s="3"/>
      <c r="G136" s="3"/>
      <c r="H136" s="3"/>
      <c r="I136" s="3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</row>
    <row r="137" spans="2:61" ht="15">
      <c r="B137" s="2"/>
      <c r="C137" s="2"/>
      <c r="D137" s="2"/>
      <c r="E137" s="3"/>
      <c r="F137" s="3"/>
      <c r="G137" s="3"/>
      <c r="H137" s="3"/>
      <c r="I137" s="3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</row>
    <row r="138" spans="2:61" ht="15">
      <c r="B138" s="2"/>
      <c r="C138" s="2"/>
      <c r="D138" s="2"/>
      <c r="E138" s="3"/>
      <c r="F138" s="3"/>
      <c r="G138" s="3"/>
      <c r="H138" s="3"/>
      <c r="I138" s="3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</row>
    <row r="139" spans="2:61" ht="15">
      <c r="B139" s="2"/>
      <c r="C139" s="2"/>
      <c r="D139" s="2"/>
      <c r="E139" s="3"/>
      <c r="F139" s="3"/>
      <c r="G139" s="3"/>
      <c r="H139" s="3"/>
      <c r="I139" s="3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spans="2:61" ht="15">
      <c r="B140" s="2"/>
      <c r="C140" s="2"/>
      <c r="D140" s="2"/>
      <c r="E140" s="3"/>
      <c r="F140" s="3"/>
      <c r="G140" s="3"/>
      <c r="H140" s="3"/>
      <c r="I140" s="3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</row>
    <row r="141" spans="2:61" ht="15">
      <c r="B141" s="2"/>
      <c r="C141" s="2"/>
      <c r="D141" s="2"/>
      <c r="E141" s="3"/>
      <c r="F141" s="3"/>
      <c r="G141" s="3"/>
      <c r="H141" s="3"/>
      <c r="I141" s="3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</row>
    <row r="142" spans="2:61" ht="15">
      <c r="B142" s="2"/>
      <c r="C142" s="2"/>
      <c r="D142" s="2"/>
      <c r="E142" s="3"/>
      <c r="F142" s="3"/>
      <c r="G142" s="3"/>
      <c r="H142" s="3"/>
      <c r="I142" s="3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</row>
    <row r="143" spans="2:61" ht="15">
      <c r="B143" s="2"/>
      <c r="C143" s="2"/>
      <c r="D143" s="2"/>
      <c r="E143" s="3"/>
      <c r="F143" s="3"/>
      <c r="G143" s="3"/>
      <c r="H143" s="3"/>
      <c r="I143" s="3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</row>
    <row r="144" spans="2:61" ht="15">
      <c r="B144" s="2"/>
      <c r="C144" s="2"/>
      <c r="D144" s="2"/>
      <c r="E144" s="3"/>
      <c r="F144" s="3"/>
      <c r="G144" s="3"/>
      <c r="H144" s="3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</row>
    <row r="145" spans="2:61" ht="15">
      <c r="B145" s="2"/>
      <c r="C145" s="2"/>
      <c r="D145" s="2"/>
      <c r="E145" s="3"/>
      <c r="F145" s="3"/>
      <c r="G145" s="3"/>
      <c r="H145" s="3"/>
      <c r="I145" s="3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</row>
    <row r="146" spans="2:61" ht="15">
      <c r="B146" s="2"/>
      <c r="C146" s="2"/>
      <c r="D146" s="2"/>
      <c r="E146" s="3"/>
      <c r="F146" s="3"/>
      <c r="G146" s="3"/>
      <c r="H146" s="3"/>
      <c r="I146" s="3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</row>
    <row r="147" spans="2:61" ht="15">
      <c r="B147" s="2"/>
      <c r="C147" s="2"/>
      <c r="D147" s="2"/>
      <c r="E147" s="3"/>
      <c r="F147" s="3"/>
      <c r="G147" s="3"/>
      <c r="H147" s="3"/>
      <c r="I147" s="3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</row>
    <row r="148" spans="2:61" ht="15">
      <c r="B148" s="2"/>
      <c r="C148" s="2"/>
      <c r="D148" s="2"/>
      <c r="E148" s="3"/>
      <c r="F148" s="3"/>
      <c r="G148" s="3"/>
      <c r="H148" s="3"/>
      <c r="I148" s="3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</row>
    <row r="149" spans="2:61" ht="15">
      <c r="B149" s="2"/>
      <c r="C149" s="2"/>
      <c r="D149" s="2"/>
      <c r="E149" s="3"/>
      <c r="F149" s="3"/>
      <c r="G149" s="3"/>
      <c r="H149" s="3"/>
      <c r="I149" s="3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</row>
    <row r="150" spans="2:61" ht="15">
      <c r="B150" s="2"/>
      <c r="C150" s="2"/>
      <c r="D150" s="2"/>
      <c r="E150" s="3"/>
      <c r="F150" s="3"/>
      <c r="G150" s="3"/>
      <c r="H150" s="3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</row>
    <row r="151" spans="2:61" ht="15">
      <c r="B151" s="2"/>
      <c r="C151" s="2"/>
      <c r="D151" s="2"/>
      <c r="E151" s="3"/>
      <c r="F151" s="3"/>
      <c r="G151" s="3"/>
      <c r="H151" s="3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</row>
    <row r="152" spans="2:61" ht="15">
      <c r="B152" s="2"/>
      <c r="C152" s="2"/>
      <c r="D152" s="2"/>
      <c r="E152" s="3"/>
      <c r="F152" s="3"/>
      <c r="G152" s="3"/>
      <c r="H152" s="3"/>
      <c r="I152" s="3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</row>
    <row r="153" spans="2:61" ht="15">
      <c r="B153" s="2"/>
      <c r="C153" s="2"/>
      <c r="D153" s="2"/>
      <c r="E153" s="3"/>
      <c r="F153" s="3"/>
      <c r="G153" s="3"/>
      <c r="H153" s="3"/>
      <c r="I153" s="3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</row>
    <row r="154" spans="2:61" ht="15">
      <c r="B154" s="2"/>
      <c r="C154" s="2"/>
      <c r="D154" s="2"/>
      <c r="E154" s="3"/>
      <c r="F154" s="3"/>
      <c r="G154" s="3"/>
      <c r="H154" s="3"/>
      <c r="I154" s="3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</row>
    <row r="155" spans="2:61" ht="15">
      <c r="B155" s="2"/>
      <c r="C155" s="2"/>
      <c r="D155" s="2"/>
      <c r="E155" s="3"/>
      <c r="F155" s="3"/>
      <c r="G155" s="3"/>
      <c r="H155" s="3"/>
      <c r="I155" s="3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</row>
    <row r="156" spans="2:61" ht="15">
      <c r="B156" s="2"/>
      <c r="C156" s="2"/>
      <c r="D156" s="2"/>
      <c r="E156" s="3"/>
      <c r="F156" s="3"/>
      <c r="G156" s="3"/>
      <c r="H156" s="3"/>
      <c r="I156" s="3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</row>
    <row r="157" spans="2:61" ht="15">
      <c r="B157" s="2"/>
      <c r="C157" s="2"/>
      <c r="D157" s="2"/>
      <c r="E157" s="3"/>
      <c r="F157" s="3"/>
      <c r="G157" s="3"/>
      <c r="H157" s="3"/>
      <c r="I157" s="3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</row>
    <row r="158" spans="2:61" ht="15">
      <c r="B158" s="2"/>
      <c r="C158" s="2"/>
      <c r="D158" s="2"/>
      <c r="E158" s="3"/>
      <c r="F158" s="3"/>
      <c r="G158" s="3"/>
      <c r="H158" s="3"/>
      <c r="I158" s="3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</row>
    <row r="159" spans="2:61" ht="15">
      <c r="B159" s="2"/>
      <c r="C159" s="2"/>
      <c r="D159" s="2"/>
      <c r="E159" s="3"/>
      <c r="F159" s="3"/>
      <c r="G159" s="3"/>
      <c r="H159" s="3"/>
      <c r="I159" s="3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</row>
    <row r="160" spans="2:61" ht="15">
      <c r="B160" s="2"/>
      <c r="C160" s="2"/>
      <c r="D160" s="2"/>
      <c r="E160" s="3"/>
      <c r="F160" s="3"/>
      <c r="G160" s="3"/>
      <c r="H160" s="3"/>
      <c r="I160" s="3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</row>
    <row r="161" spans="2:61" ht="15">
      <c r="B161" s="2"/>
      <c r="C161" s="2"/>
      <c r="D161" s="2"/>
      <c r="E161" s="3"/>
      <c r="F161" s="3"/>
      <c r="G161" s="3"/>
      <c r="H161" s="3"/>
      <c r="I161" s="3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</row>
    <row r="162" spans="2:61" ht="15">
      <c r="B162" s="2"/>
      <c r="C162" s="2"/>
      <c r="D162" s="2"/>
      <c r="E162" s="3"/>
      <c r="F162" s="3"/>
      <c r="G162" s="3"/>
      <c r="H162" s="3"/>
      <c r="I162" s="3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</row>
    <row r="163" spans="2:61" ht="15">
      <c r="B163" s="2"/>
      <c r="C163" s="2"/>
      <c r="D163" s="2"/>
      <c r="E163" s="3"/>
      <c r="F163" s="3"/>
      <c r="G163" s="3"/>
      <c r="H163" s="3"/>
      <c r="I163" s="3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</row>
    <row r="164" spans="2:61" ht="15">
      <c r="B164" s="2"/>
      <c r="C164" s="2"/>
      <c r="D164" s="2"/>
      <c r="E164" s="3"/>
      <c r="F164" s="3"/>
      <c r="G164" s="3"/>
      <c r="H164" s="3"/>
      <c r="I164" s="3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</row>
    <row r="165" spans="2:61" ht="15">
      <c r="B165" s="2"/>
      <c r="C165" s="2"/>
      <c r="D165" s="2"/>
      <c r="E165" s="3"/>
      <c r="F165" s="3"/>
      <c r="G165" s="3"/>
      <c r="H165" s="3"/>
      <c r="I165" s="3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</row>
    <row r="166" spans="2:61" ht="15">
      <c r="B166" s="2"/>
      <c r="C166" s="2"/>
      <c r="D166" s="2"/>
      <c r="E166" s="3"/>
      <c r="F166" s="3"/>
      <c r="G166" s="3"/>
      <c r="H166" s="3"/>
      <c r="I166" s="3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</row>
    <row r="167" spans="2:61" ht="15">
      <c r="B167" s="2"/>
      <c r="C167" s="2"/>
      <c r="D167" s="2"/>
      <c r="E167" s="3"/>
      <c r="F167" s="3"/>
      <c r="G167" s="3"/>
      <c r="H167" s="3"/>
      <c r="I167" s="3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</row>
    <row r="168" spans="2:61" ht="15">
      <c r="B168" s="2"/>
      <c r="C168" s="2"/>
      <c r="D168" s="2"/>
      <c r="E168" s="3"/>
      <c r="F168" s="3"/>
      <c r="G168" s="3"/>
      <c r="H168" s="3"/>
      <c r="I168" s="3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</row>
    <row r="169" spans="2:61" ht="15">
      <c r="B169" s="2"/>
      <c r="C169" s="2"/>
      <c r="D169" s="2"/>
      <c r="E169" s="3"/>
      <c r="F169" s="3"/>
      <c r="G169" s="3"/>
      <c r="H169" s="3"/>
      <c r="I169" s="3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</row>
    <row r="170" spans="2:61" ht="15">
      <c r="B170" s="2"/>
      <c r="C170" s="2"/>
      <c r="D170" s="2"/>
      <c r="E170" s="3"/>
      <c r="F170" s="3"/>
      <c r="G170" s="3"/>
      <c r="H170" s="3"/>
      <c r="I170" s="3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</row>
    <row r="171" spans="2:61" ht="15">
      <c r="B171" s="2"/>
      <c r="C171" s="2"/>
      <c r="D171" s="2"/>
      <c r="E171" s="3"/>
      <c r="F171" s="3"/>
      <c r="G171" s="3"/>
      <c r="H171" s="3"/>
      <c r="I171" s="3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</row>
    <row r="172" spans="2:61" ht="15">
      <c r="B172" s="2"/>
      <c r="C172" s="2"/>
      <c r="D172" s="2"/>
      <c r="E172" s="3"/>
      <c r="F172" s="3"/>
      <c r="G172" s="3"/>
      <c r="H172" s="3"/>
      <c r="I172" s="3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</row>
    <row r="173" spans="2:61" ht="15">
      <c r="B173" s="2"/>
      <c r="C173" s="2"/>
      <c r="D173" s="2"/>
      <c r="E173" s="3"/>
      <c r="F173" s="3"/>
      <c r="G173" s="3"/>
      <c r="H173" s="3"/>
      <c r="I173" s="3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</row>
    <row r="174" spans="2:61" ht="15">
      <c r="B174" s="2"/>
      <c r="C174" s="2"/>
      <c r="D174" s="2"/>
      <c r="E174" s="3"/>
      <c r="F174" s="3"/>
      <c r="G174" s="3"/>
      <c r="H174" s="3"/>
      <c r="I174" s="3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</row>
    <row r="175" spans="2:61" ht="15">
      <c r="B175" s="2"/>
      <c r="C175" s="2"/>
      <c r="D175" s="2"/>
      <c r="E175" s="3"/>
      <c r="F175" s="3"/>
      <c r="G175" s="3"/>
      <c r="H175" s="3"/>
      <c r="I175" s="3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</row>
    <row r="176" spans="2:61" ht="15">
      <c r="B176" s="2"/>
      <c r="C176" s="2"/>
      <c r="D176" s="2"/>
      <c r="E176" s="3"/>
      <c r="F176" s="3"/>
      <c r="G176" s="3"/>
      <c r="H176" s="3"/>
      <c r="I176" s="3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</row>
    <row r="177" spans="2:61" ht="15">
      <c r="B177" s="2"/>
      <c r="C177" s="2"/>
      <c r="D177" s="2"/>
      <c r="E177" s="3"/>
      <c r="F177" s="3"/>
      <c r="G177" s="3"/>
      <c r="H177" s="3"/>
      <c r="I177" s="3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</row>
    <row r="178" spans="2:61" ht="15">
      <c r="B178" s="2"/>
      <c r="C178" s="2"/>
      <c r="D178" s="2"/>
      <c r="E178" s="3"/>
      <c r="F178" s="3"/>
      <c r="G178" s="3"/>
      <c r="H178" s="3"/>
      <c r="I178" s="3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</row>
    <row r="179" spans="2:61" ht="15">
      <c r="B179" s="2"/>
      <c r="C179" s="2"/>
      <c r="D179" s="2"/>
      <c r="E179" s="3"/>
      <c r="F179" s="3"/>
      <c r="G179" s="3"/>
      <c r="H179" s="3"/>
      <c r="I179" s="3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</row>
    <row r="180" spans="2:61" ht="15">
      <c r="B180" s="2"/>
      <c r="C180" s="2"/>
      <c r="D180" s="2"/>
      <c r="E180" s="3"/>
      <c r="F180" s="3"/>
      <c r="G180" s="3"/>
      <c r="H180" s="3"/>
      <c r="I180" s="3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</row>
    <row r="181" spans="2:61" ht="15">
      <c r="B181" s="2"/>
      <c r="C181" s="2"/>
      <c r="D181" s="2"/>
      <c r="E181" s="3"/>
      <c r="F181" s="3"/>
      <c r="G181" s="3"/>
      <c r="H181" s="3"/>
      <c r="I181" s="3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</row>
    <row r="182" spans="2:61" ht="15">
      <c r="B182" s="2"/>
      <c r="C182" s="2"/>
      <c r="D182" s="2"/>
      <c r="E182" s="3"/>
      <c r="F182" s="3"/>
      <c r="G182" s="3"/>
      <c r="H182" s="3"/>
      <c r="I182" s="3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</row>
    <row r="183" spans="2:61" ht="15">
      <c r="B183" s="2"/>
      <c r="C183" s="2"/>
      <c r="D183" s="2"/>
      <c r="E183" s="3"/>
      <c r="F183" s="3"/>
      <c r="G183" s="3"/>
      <c r="H183" s="3"/>
      <c r="I183" s="3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</row>
    <row r="184" spans="2:61" ht="15">
      <c r="B184" s="2"/>
      <c r="C184" s="2"/>
      <c r="D184" s="2"/>
      <c r="E184" s="3"/>
      <c r="F184" s="3"/>
      <c r="G184" s="3"/>
      <c r="H184" s="3"/>
      <c r="I184" s="3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</row>
    <row r="185" spans="2:61" ht="15">
      <c r="B185" s="2"/>
      <c r="C185" s="2"/>
      <c r="D185" s="2"/>
      <c r="E185" s="3"/>
      <c r="F185" s="3"/>
      <c r="G185" s="3"/>
      <c r="H185" s="3"/>
      <c r="I185" s="3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</row>
    <row r="186" spans="2:61" ht="15">
      <c r="B186" s="2"/>
      <c r="C186" s="2"/>
      <c r="D186" s="2"/>
      <c r="E186" s="3"/>
      <c r="F186" s="3"/>
      <c r="G186" s="3"/>
      <c r="H186" s="3"/>
      <c r="I186" s="3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</row>
    <row r="187" spans="2:61" ht="15">
      <c r="B187" s="2"/>
      <c r="C187" s="2"/>
      <c r="D187" s="2"/>
      <c r="E187" s="3"/>
      <c r="F187" s="3"/>
      <c r="G187" s="3"/>
      <c r="H187" s="3"/>
      <c r="I187" s="3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</row>
    <row r="188" spans="2:61" ht="15">
      <c r="B188" s="2"/>
      <c r="C188" s="2"/>
      <c r="D188" s="2"/>
      <c r="E188" s="3"/>
      <c r="F188" s="3"/>
      <c r="G188" s="3"/>
      <c r="H188" s="3"/>
      <c r="I188" s="3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</row>
    <row r="189" spans="2:61" ht="15">
      <c r="B189" s="2"/>
      <c r="C189" s="2"/>
      <c r="D189" s="2"/>
      <c r="E189" s="3"/>
      <c r="F189" s="3"/>
      <c r="G189" s="3"/>
      <c r="H189" s="3"/>
      <c r="I189" s="3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</row>
    <row r="190" spans="2:61" ht="15">
      <c r="B190" s="2"/>
      <c r="C190" s="2"/>
      <c r="D190" s="2"/>
      <c r="E190" s="3"/>
      <c r="F190" s="3"/>
      <c r="G190" s="3"/>
      <c r="H190" s="3"/>
      <c r="I190" s="3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</row>
    <row r="191" spans="2:61" ht="15">
      <c r="B191" s="2"/>
      <c r="C191" s="2"/>
      <c r="D191" s="2"/>
      <c r="E191" s="3"/>
      <c r="F191" s="3"/>
      <c r="G191" s="3"/>
      <c r="H191" s="3"/>
      <c r="I191" s="3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</row>
    <row r="192" spans="2:61" ht="15">
      <c r="B192" s="2"/>
      <c r="C192" s="2"/>
      <c r="D192" s="2"/>
      <c r="E192" s="3"/>
      <c r="F192" s="3"/>
      <c r="G192" s="3"/>
      <c r="H192" s="3"/>
      <c r="I192" s="3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</row>
    <row r="193" spans="2:61" ht="15">
      <c r="B193" s="2"/>
      <c r="C193" s="2"/>
      <c r="D193" s="2"/>
      <c r="E193" s="3"/>
      <c r="F193" s="3"/>
      <c r="G193" s="3"/>
      <c r="H193" s="3"/>
      <c r="I193" s="3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</row>
    <row r="194" spans="2:61" ht="15">
      <c r="B194" s="2"/>
      <c r="C194" s="2"/>
      <c r="D194" s="2"/>
      <c r="E194" s="3"/>
      <c r="F194" s="3"/>
      <c r="G194" s="3"/>
      <c r="H194" s="3"/>
      <c r="I194" s="3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</row>
    <row r="195" spans="2:61" ht="15">
      <c r="B195" s="2"/>
      <c r="C195" s="2"/>
      <c r="D195" s="2"/>
      <c r="E195" s="3"/>
      <c r="F195" s="3"/>
      <c r="G195" s="3"/>
      <c r="H195" s="3"/>
      <c r="I195" s="3"/>
      <c r="J195" s="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</row>
    <row r="196" spans="2:61" ht="15">
      <c r="B196" s="2"/>
      <c r="C196" s="2"/>
      <c r="D196" s="2"/>
      <c r="E196" s="3"/>
      <c r="F196" s="3"/>
      <c r="G196" s="3"/>
      <c r="H196" s="3"/>
      <c r="I196" s="3"/>
      <c r="J196" s="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</row>
    <row r="197" spans="2:61" ht="15">
      <c r="B197" s="2"/>
      <c r="C197" s="2"/>
      <c r="D197" s="2"/>
      <c r="E197" s="3"/>
      <c r="F197" s="3"/>
      <c r="G197" s="3"/>
      <c r="H197" s="3"/>
      <c r="I197" s="3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</row>
    <row r="198" spans="2:61" ht="15">
      <c r="B198" s="2"/>
      <c r="C198" s="2"/>
      <c r="D198" s="2"/>
      <c r="E198" s="3"/>
      <c r="F198" s="3"/>
      <c r="G198" s="3"/>
      <c r="H198" s="3"/>
      <c r="I198" s="3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</row>
    <row r="199" spans="2:61" ht="15">
      <c r="B199" s="2"/>
      <c r="C199" s="2"/>
      <c r="D199" s="2"/>
      <c r="E199" s="3"/>
      <c r="F199" s="3"/>
      <c r="G199" s="3"/>
      <c r="H199" s="3"/>
      <c r="I199" s="3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</row>
    <row r="200" spans="2:61" ht="15">
      <c r="B200" s="2"/>
      <c r="C200" s="2"/>
      <c r="D200" s="2"/>
      <c r="E200" s="3"/>
      <c r="F200" s="3"/>
      <c r="G200" s="3"/>
      <c r="H200" s="3"/>
      <c r="I200" s="3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</row>
    <row r="201" spans="2:61" ht="15">
      <c r="B201" s="2"/>
      <c r="C201" s="2"/>
      <c r="D201" s="2"/>
      <c r="E201" s="3"/>
      <c r="F201" s="3"/>
      <c r="G201" s="3"/>
      <c r="H201" s="3"/>
      <c r="I201" s="3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</row>
    <row r="202" spans="2:61" ht="15">
      <c r="B202" s="2"/>
      <c r="C202" s="2"/>
      <c r="D202" s="2"/>
      <c r="E202" s="3"/>
      <c r="F202" s="3"/>
      <c r="G202" s="3"/>
      <c r="H202" s="3"/>
      <c r="I202" s="3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</row>
    <row r="203" spans="2:61" ht="15">
      <c r="B203" s="2"/>
      <c r="C203" s="2"/>
      <c r="D203" s="2"/>
      <c r="E203" s="3"/>
      <c r="F203" s="3"/>
      <c r="G203" s="3"/>
      <c r="H203" s="3"/>
      <c r="I203" s="3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</row>
    <row r="204" spans="2:61" ht="15">
      <c r="B204" s="2"/>
      <c r="C204" s="2"/>
      <c r="D204" s="2"/>
      <c r="E204" s="3"/>
      <c r="F204" s="3"/>
      <c r="G204" s="3"/>
      <c r="H204" s="3"/>
      <c r="I204" s="3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</row>
    <row r="205" spans="2:61" ht="15">
      <c r="B205" s="2"/>
      <c r="C205" s="2"/>
      <c r="D205" s="2"/>
      <c r="E205" s="3"/>
      <c r="F205" s="3"/>
      <c r="G205" s="3"/>
      <c r="H205" s="3"/>
      <c r="I205" s="3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</row>
    <row r="206" spans="2:61" ht="15">
      <c r="B206" s="2"/>
      <c r="C206" s="2"/>
      <c r="D206" s="2"/>
      <c r="E206" s="3"/>
      <c r="F206" s="3"/>
      <c r="G206" s="3"/>
      <c r="H206" s="3"/>
      <c r="I206" s="3"/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</row>
    <row r="207" spans="2:61" ht="15">
      <c r="B207" s="2"/>
      <c r="C207" s="2"/>
      <c r="D207" s="2"/>
      <c r="E207" s="3"/>
      <c r="F207" s="3"/>
      <c r="G207" s="3"/>
      <c r="H207" s="3"/>
      <c r="I207" s="3"/>
      <c r="J207" s="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</row>
    <row r="208" spans="2:61" ht="15">
      <c r="B208" s="2"/>
      <c r="C208" s="2"/>
      <c r="D208" s="2"/>
      <c r="E208" s="3"/>
      <c r="F208" s="3"/>
      <c r="G208" s="3"/>
      <c r="H208" s="3"/>
      <c r="I208" s="3"/>
      <c r="J208" s="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</row>
    <row r="209" spans="2:61" ht="15">
      <c r="B209" s="2"/>
      <c r="C209" s="2"/>
      <c r="D209" s="2"/>
      <c r="E209" s="3"/>
      <c r="F209" s="3"/>
      <c r="G209" s="3"/>
      <c r="H209" s="3"/>
      <c r="I209" s="3"/>
      <c r="J209" s="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</row>
    <row r="210" spans="2:61" ht="15">
      <c r="B210" s="2"/>
      <c r="C210" s="2"/>
      <c r="D210" s="2"/>
      <c r="E210" s="3"/>
      <c r="F210" s="3"/>
      <c r="G210" s="3"/>
      <c r="H210" s="3"/>
      <c r="I210" s="3"/>
      <c r="J210" s="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</row>
    <row r="211" spans="2:61" ht="15">
      <c r="B211" s="2"/>
      <c r="C211" s="2"/>
      <c r="D211" s="2"/>
      <c r="E211" s="3"/>
      <c r="F211" s="3"/>
      <c r="G211" s="3"/>
      <c r="H211" s="3"/>
      <c r="I211" s="3"/>
      <c r="J211" s="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</row>
    <row r="212" spans="2:61" ht="15">
      <c r="B212" s="2"/>
      <c r="C212" s="2"/>
      <c r="D212" s="2"/>
      <c r="E212" s="3"/>
      <c r="F212" s="3"/>
      <c r="G212" s="3"/>
      <c r="H212" s="3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</row>
    <row r="213" spans="2:61" ht="15">
      <c r="B213" s="2"/>
      <c r="C213" s="2"/>
      <c r="D213" s="2"/>
      <c r="E213" s="3"/>
      <c r="F213" s="3"/>
      <c r="G213" s="3"/>
      <c r="H213" s="3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</row>
    <row r="214" spans="2:61" ht="15">
      <c r="B214" s="2"/>
      <c r="C214" s="2"/>
      <c r="D214" s="2"/>
      <c r="E214" s="3"/>
      <c r="F214" s="3"/>
      <c r="G214" s="3"/>
      <c r="H214" s="3"/>
      <c r="I214" s="3"/>
      <c r="J214" s="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</row>
    <row r="215" spans="2:61" ht="15">
      <c r="B215" s="2"/>
      <c r="C215" s="2"/>
      <c r="D215" s="2"/>
      <c r="E215" s="3"/>
      <c r="F215" s="3"/>
      <c r="G215" s="3"/>
      <c r="H215" s="3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</row>
    <row r="216" spans="2:61" ht="15">
      <c r="B216" s="2"/>
      <c r="C216" s="2"/>
      <c r="D216" s="2"/>
      <c r="E216" s="3"/>
      <c r="F216" s="3"/>
      <c r="G216" s="3"/>
      <c r="H216" s="3"/>
      <c r="I216" s="3"/>
      <c r="J216" s="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</row>
    <row r="217" spans="2:61" ht="15">
      <c r="B217" s="2"/>
      <c r="C217" s="2"/>
      <c r="D217" s="2"/>
      <c r="E217" s="3"/>
      <c r="F217" s="3"/>
      <c r="G217" s="3"/>
      <c r="H217" s="3"/>
      <c r="I217" s="3"/>
      <c r="J217" s="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</row>
    <row r="218" spans="2:61" ht="15">
      <c r="B218" s="2"/>
      <c r="C218" s="2"/>
      <c r="D218" s="2"/>
      <c r="E218" s="3"/>
      <c r="F218" s="3"/>
      <c r="G218" s="3"/>
      <c r="H218" s="3"/>
      <c r="I218" s="3"/>
      <c r="J218" s="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</row>
    <row r="219" spans="2:61" ht="15">
      <c r="B219" s="2"/>
      <c r="C219" s="2"/>
      <c r="D219" s="2"/>
      <c r="E219" s="3"/>
      <c r="F219" s="3"/>
      <c r="G219" s="3"/>
      <c r="H219" s="3"/>
      <c r="I219" s="3"/>
      <c r="J219" s="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</row>
    <row r="220" spans="2:61" ht="15">
      <c r="B220" s="2"/>
      <c r="C220" s="2"/>
      <c r="D220" s="2"/>
      <c r="E220" s="3"/>
      <c r="F220" s="3"/>
      <c r="G220" s="3"/>
      <c r="H220" s="3"/>
      <c r="I220" s="3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</row>
    <row r="221" spans="2:61" ht="15">
      <c r="B221" s="2"/>
      <c r="C221" s="2"/>
      <c r="D221" s="2"/>
      <c r="E221" s="3"/>
      <c r="F221" s="3"/>
      <c r="G221" s="3"/>
      <c r="H221" s="3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</row>
    <row r="222" spans="2:61" ht="15">
      <c r="B222" s="2"/>
      <c r="C222" s="2"/>
      <c r="D222" s="2"/>
      <c r="E222" s="3"/>
      <c r="F222" s="3"/>
      <c r="G222" s="3"/>
      <c r="H222" s="3"/>
      <c r="I222" s="3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</row>
    <row r="223" spans="2:61" ht="15">
      <c r="B223" s="2"/>
      <c r="C223" s="2"/>
      <c r="D223" s="2"/>
      <c r="E223" s="3"/>
      <c r="F223" s="3"/>
      <c r="G223" s="3"/>
      <c r="H223" s="3"/>
      <c r="I223" s="3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</row>
    <row r="224" spans="2:61" ht="15">
      <c r="B224" s="2"/>
      <c r="C224" s="2"/>
      <c r="D224" s="2"/>
      <c r="E224" s="3"/>
      <c r="F224" s="3"/>
      <c r="G224" s="3"/>
      <c r="H224" s="3"/>
      <c r="I224" s="3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</row>
    <row r="225" spans="2:61" ht="15">
      <c r="B225" s="2"/>
      <c r="C225" s="2"/>
      <c r="D225" s="2"/>
      <c r="E225" s="3"/>
      <c r="F225" s="3"/>
      <c r="G225" s="3"/>
      <c r="H225" s="3"/>
      <c r="I225" s="3"/>
      <c r="J225" s="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</row>
    <row r="226" spans="2:61" ht="15">
      <c r="B226" s="2"/>
      <c r="C226" s="2"/>
      <c r="D226" s="2"/>
      <c r="E226" s="3"/>
      <c r="F226" s="3"/>
      <c r="G226" s="3"/>
      <c r="H226" s="3"/>
      <c r="I226" s="3"/>
      <c r="J226" s="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</row>
    <row r="227" spans="2:61" ht="15">
      <c r="B227" s="2"/>
      <c r="C227" s="2"/>
      <c r="D227" s="2"/>
      <c r="E227" s="3"/>
      <c r="F227" s="3"/>
      <c r="G227" s="3"/>
      <c r="H227" s="3"/>
      <c r="I227" s="3"/>
      <c r="J227" s="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</row>
    <row r="228" spans="2:61" ht="15">
      <c r="B228" s="2"/>
      <c r="C228" s="2"/>
      <c r="D228" s="2"/>
      <c r="E228" s="3"/>
      <c r="F228" s="3"/>
      <c r="G228" s="3"/>
      <c r="H228" s="3"/>
      <c r="I228" s="3"/>
      <c r="J228" s="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</row>
    <row r="229" spans="2:61" ht="15">
      <c r="B229" s="2"/>
      <c r="C229" s="2"/>
      <c r="D229" s="2"/>
      <c r="E229" s="3"/>
      <c r="F229" s="3"/>
      <c r="G229" s="3"/>
      <c r="H229" s="3"/>
      <c r="I229" s="3"/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</row>
    <row r="230" spans="2:61" ht="15">
      <c r="B230" s="2"/>
      <c r="C230" s="2"/>
      <c r="D230" s="2"/>
      <c r="E230" s="3"/>
      <c r="F230" s="3"/>
      <c r="G230" s="3"/>
      <c r="H230" s="3"/>
      <c r="I230" s="3"/>
      <c r="J230" s="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</row>
    <row r="231" spans="2:61" ht="15">
      <c r="B231" s="2"/>
      <c r="C231" s="2"/>
      <c r="D231" s="2"/>
      <c r="E231" s="3"/>
      <c r="F231" s="3"/>
      <c r="G231" s="3"/>
      <c r="H231" s="3"/>
      <c r="I231" s="3"/>
      <c r="J231" s="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</row>
    <row r="232" spans="2:61" ht="15">
      <c r="B232" s="2"/>
      <c r="C232" s="2"/>
      <c r="D232" s="2"/>
      <c r="E232" s="3"/>
      <c r="F232" s="3"/>
      <c r="G232" s="3"/>
      <c r="H232" s="3"/>
      <c r="I232" s="3"/>
      <c r="J232" s="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</row>
    <row r="233" spans="2:61" ht="15">
      <c r="B233" s="2"/>
      <c r="C233" s="2"/>
      <c r="D233" s="2"/>
      <c r="E233" s="3"/>
      <c r="F233" s="3"/>
      <c r="G233" s="3"/>
      <c r="H233" s="3"/>
      <c r="I233" s="3"/>
      <c r="J233" s="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</row>
    <row r="234" spans="2:61" ht="15">
      <c r="B234" s="2"/>
      <c r="C234" s="2"/>
      <c r="D234" s="2"/>
      <c r="E234" s="3"/>
      <c r="F234" s="3"/>
      <c r="G234" s="3"/>
      <c r="H234" s="3"/>
      <c r="I234" s="3"/>
      <c r="J234" s="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</row>
    <row r="235" spans="2:61" ht="15">
      <c r="B235" s="2"/>
      <c r="C235" s="2"/>
      <c r="D235" s="2"/>
      <c r="E235" s="3"/>
      <c r="F235" s="3"/>
      <c r="G235" s="3"/>
      <c r="H235" s="3"/>
      <c r="I235" s="3"/>
      <c r="J235" s="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</row>
    <row r="236" spans="2:61" ht="15">
      <c r="B236" s="2"/>
      <c r="C236" s="2"/>
      <c r="D236" s="2"/>
      <c r="E236" s="3"/>
      <c r="F236" s="3"/>
      <c r="G236" s="3"/>
      <c r="H236" s="3"/>
      <c r="I236" s="3"/>
      <c r="J236" s="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</row>
    <row r="237" spans="2:61" ht="15">
      <c r="B237" s="2"/>
      <c r="C237" s="2"/>
      <c r="D237" s="2"/>
      <c r="E237" s="3"/>
      <c r="F237" s="3"/>
      <c r="G237" s="3"/>
      <c r="H237" s="3"/>
      <c r="I237" s="3"/>
      <c r="J237" s="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</row>
    <row r="238" spans="2:61" ht="15">
      <c r="B238" s="2"/>
      <c r="C238" s="2"/>
      <c r="D238" s="2"/>
      <c r="E238" s="3"/>
      <c r="F238" s="3"/>
      <c r="G238" s="3"/>
      <c r="H238" s="3"/>
      <c r="I238" s="3"/>
      <c r="J238" s="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</row>
    <row r="239" spans="2:61" ht="15">
      <c r="B239" s="2"/>
      <c r="C239" s="2"/>
      <c r="D239" s="2"/>
      <c r="E239" s="3"/>
      <c r="F239" s="3"/>
      <c r="G239" s="3"/>
      <c r="H239" s="3"/>
      <c r="I239" s="3"/>
      <c r="J239" s="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</row>
    <row r="240" spans="2:61" ht="15">
      <c r="B240" s="2"/>
      <c r="C240" s="2"/>
      <c r="D240" s="2"/>
      <c r="E240" s="3"/>
      <c r="F240" s="3"/>
      <c r="G240" s="3"/>
      <c r="H240" s="3"/>
      <c r="I240" s="3"/>
      <c r="J240" s="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</row>
    <row r="241" spans="2:61" ht="15">
      <c r="B241" s="2"/>
      <c r="C241" s="2"/>
      <c r="D241" s="2"/>
      <c r="E241" s="3"/>
      <c r="F241" s="3"/>
      <c r="G241" s="3"/>
      <c r="H241" s="3"/>
      <c r="I241" s="3"/>
      <c r="J241" s="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</row>
    <row r="242" spans="2:61" ht="15">
      <c r="B242" s="2"/>
      <c r="C242" s="2"/>
      <c r="D242" s="2"/>
      <c r="E242" s="3"/>
      <c r="F242" s="3"/>
      <c r="G242" s="3"/>
      <c r="H242" s="3"/>
      <c r="I242" s="3"/>
      <c r="J242" s="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</row>
    <row r="243" spans="2:61" ht="15">
      <c r="B243" s="2"/>
      <c r="C243" s="2"/>
      <c r="D243" s="2"/>
      <c r="E243" s="3"/>
      <c r="F243" s="3"/>
      <c r="G243" s="3"/>
      <c r="H243" s="3"/>
      <c r="I243" s="3"/>
      <c r="J243" s="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</row>
    <row r="244" spans="2:61" ht="15">
      <c r="B244" s="2"/>
      <c r="C244" s="2"/>
      <c r="D244" s="2"/>
      <c r="E244" s="3"/>
      <c r="F244" s="3"/>
      <c r="G244" s="3"/>
      <c r="H244" s="3"/>
      <c r="I244" s="3"/>
      <c r="J244" s="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</row>
    <row r="245" spans="2:61" ht="15">
      <c r="B245" s="2"/>
      <c r="C245" s="2"/>
      <c r="D245" s="2"/>
      <c r="E245" s="3"/>
      <c r="F245" s="3"/>
      <c r="G245" s="3"/>
      <c r="H245" s="3"/>
      <c r="I245" s="3"/>
      <c r="J245" s="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</row>
    <row r="246" spans="2:61" ht="15">
      <c r="B246" s="2"/>
      <c r="C246" s="2"/>
      <c r="D246" s="2"/>
      <c r="E246" s="3"/>
      <c r="F246" s="3"/>
      <c r="G246" s="3"/>
      <c r="H246" s="3"/>
      <c r="I246" s="3"/>
      <c r="J246" s="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</row>
    <row r="247" spans="2:61" ht="15">
      <c r="B247" s="2"/>
      <c r="C247" s="2"/>
      <c r="D247" s="2"/>
      <c r="E247" s="3"/>
      <c r="F247" s="3"/>
      <c r="G247" s="3"/>
      <c r="H247" s="3"/>
      <c r="I247" s="3"/>
      <c r="J247" s="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</row>
    <row r="248" spans="2:61" ht="15">
      <c r="B248" s="2"/>
      <c r="C248" s="2"/>
      <c r="D248" s="2"/>
      <c r="E248" s="3"/>
      <c r="F248" s="3"/>
      <c r="G248" s="3"/>
      <c r="H248" s="3"/>
      <c r="I248" s="3"/>
      <c r="J248" s="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</row>
    <row r="249" spans="2:61" ht="15">
      <c r="B249" s="2"/>
      <c r="C249" s="2"/>
      <c r="D249" s="2"/>
      <c r="E249" s="3"/>
      <c r="F249" s="3"/>
      <c r="G249" s="3"/>
      <c r="H249" s="3"/>
      <c r="I249" s="3"/>
      <c r="J249" s="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</row>
    <row r="250" spans="2:61" ht="15">
      <c r="B250" s="2"/>
      <c r="C250" s="2"/>
      <c r="D250" s="2"/>
      <c r="E250" s="3"/>
      <c r="F250" s="3"/>
      <c r="G250" s="3"/>
      <c r="H250" s="3"/>
      <c r="I250" s="3"/>
      <c r="J250" s="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</row>
    <row r="251" spans="2:61" ht="15">
      <c r="B251" s="2"/>
      <c r="C251" s="2"/>
      <c r="D251" s="2"/>
      <c r="E251" s="3"/>
      <c r="F251" s="3"/>
      <c r="G251" s="3"/>
      <c r="H251" s="3"/>
      <c r="I251" s="3"/>
      <c r="J251" s="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</row>
    <row r="252" spans="2:61" ht="15">
      <c r="B252" s="2"/>
      <c r="C252" s="2"/>
      <c r="D252" s="2"/>
      <c r="E252" s="3"/>
      <c r="F252" s="3"/>
      <c r="G252" s="3"/>
      <c r="H252" s="3"/>
      <c r="I252" s="3"/>
      <c r="J252" s="3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</row>
    <row r="253" spans="2:61" ht="15">
      <c r="B253" s="2"/>
      <c r="C253" s="2"/>
      <c r="D253" s="2"/>
      <c r="E253" s="3"/>
      <c r="F253" s="3"/>
      <c r="G253" s="3"/>
      <c r="H253" s="3"/>
      <c r="I253" s="3"/>
      <c r="J253" s="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</row>
    <row r="254" spans="2:61" ht="15">
      <c r="B254" s="2"/>
      <c r="C254" s="2"/>
      <c r="D254" s="2"/>
      <c r="E254" s="3"/>
      <c r="F254" s="3"/>
      <c r="G254" s="3"/>
      <c r="H254" s="3"/>
      <c r="I254" s="3"/>
      <c r="J254" s="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</row>
    <row r="255" spans="2:61" ht="15">
      <c r="B255" s="2"/>
      <c r="C255" s="2"/>
      <c r="D255" s="2"/>
      <c r="E255" s="3"/>
      <c r="F255" s="3"/>
      <c r="G255" s="3"/>
      <c r="H255" s="3"/>
      <c r="I255" s="3"/>
      <c r="J255" s="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</row>
    <row r="256" spans="2:61" ht="15">
      <c r="B256" s="2"/>
      <c r="C256" s="2"/>
      <c r="D256" s="2"/>
      <c r="E256" s="3"/>
      <c r="F256" s="3"/>
      <c r="G256" s="3"/>
      <c r="H256" s="3"/>
      <c r="I256" s="3"/>
      <c r="J256" s="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</row>
    <row r="257" spans="2:61" ht="15">
      <c r="B257" s="2"/>
      <c r="C257" s="2"/>
      <c r="D257" s="2"/>
      <c r="E257" s="3"/>
      <c r="F257" s="3"/>
      <c r="G257" s="3"/>
      <c r="H257" s="3"/>
      <c r="I257" s="3"/>
      <c r="J257" s="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</row>
    <row r="258" spans="2:61" ht="15">
      <c r="B258" s="2"/>
      <c r="C258" s="2"/>
      <c r="D258" s="2"/>
      <c r="E258" s="3"/>
      <c r="F258" s="3"/>
      <c r="G258" s="3"/>
      <c r="H258" s="3"/>
      <c r="I258" s="3"/>
      <c r="J258" s="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</row>
    <row r="259" spans="2:61" ht="15">
      <c r="B259" s="2"/>
      <c r="C259" s="2"/>
      <c r="D259" s="2"/>
      <c r="E259" s="3"/>
      <c r="F259" s="3"/>
      <c r="G259" s="3"/>
      <c r="H259" s="3"/>
      <c r="I259" s="3"/>
      <c r="J259" s="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</row>
    <row r="260" spans="2:61" ht="15">
      <c r="B260" s="2"/>
      <c r="C260" s="2"/>
      <c r="D260" s="2"/>
      <c r="E260" s="3"/>
      <c r="F260" s="3"/>
      <c r="G260" s="3"/>
      <c r="H260" s="3"/>
      <c r="I260" s="3"/>
      <c r="J260" s="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</row>
    <row r="261" spans="2:61" ht="15">
      <c r="B261" s="2"/>
      <c r="C261" s="2"/>
      <c r="D261" s="2"/>
      <c r="E261" s="3"/>
      <c r="F261" s="3"/>
      <c r="G261" s="3"/>
      <c r="H261" s="3"/>
      <c r="I261" s="3"/>
      <c r="J261" s="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</row>
    <row r="262" spans="2:61" ht="15">
      <c r="B262" s="2"/>
      <c r="C262" s="2"/>
      <c r="D262" s="2"/>
      <c r="E262" s="3"/>
      <c r="F262" s="3"/>
      <c r="G262" s="3"/>
      <c r="H262" s="3"/>
      <c r="I262" s="3"/>
      <c r="J262" s="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</row>
    <row r="263" spans="2:61" ht="15">
      <c r="B263" s="2"/>
      <c r="C263" s="2"/>
      <c r="D263" s="2"/>
      <c r="E263" s="3"/>
      <c r="F263" s="3"/>
      <c r="G263" s="3"/>
      <c r="H263" s="3"/>
      <c r="I263" s="3"/>
      <c r="J263" s="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</row>
    <row r="264" spans="2:61" ht="15">
      <c r="B264" s="2"/>
      <c r="C264" s="2"/>
      <c r="D264" s="2"/>
      <c r="E264" s="3"/>
      <c r="F264" s="3"/>
      <c r="G264" s="3"/>
      <c r="H264" s="3"/>
      <c r="I264" s="3"/>
      <c r="J264" s="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</row>
    <row r="265" spans="2:61" ht="15">
      <c r="B265" s="2"/>
      <c r="C265" s="2"/>
      <c r="D265" s="2"/>
      <c r="E265" s="3"/>
      <c r="F265" s="3"/>
      <c r="G265" s="3"/>
      <c r="H265" s="3"/>
      <c r="I265" s="3"/>
      <c r="J265" s="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</row>
    <row r="266" spans="2:61" ht="15">
      <c r="B266" s="2"/>
      <c r="C266" s="2"/>
      <c r="D266" s="2"/>
      <c r="E266" s="3"/>
      <c r="F266" s="3"/>
      <c r="G266" s="3"/>
      <c r="H266" s="3"/>
      <c r="I266" s="3"/>
      <c r="J266" s="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</row>
    <row r="267" spans="2:61" ht="15">
      <c r="B267" s="2"/>
      <c r="C267" s="2"/>
      <c r="D267" s="2"/>
      <c r="E267" s="3"/>
      <c r="F267" s="3"/>
      <c r="G267" s="3"/>
      <c r="H267" s="3"/>
      <c r="I267" s="3"/>
      <c r="J267" s="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</row>
    <row r="268" spans="2:61" ht="15">
      <c r="B268" s="2"/>
      <c r="C268" s="2"/>
      <c r="D268" s="2"/>
      <c r="E268" s="3"/>
      <c r="F268" s="3"/>
      <c r="G268" s="3"/>
      <c r="H268" s="3"/>
      <c r="I268" s="3"/>
      <c r="J268" s="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</row>
    <row r="269" spans="2:61" ht="15">
      <c r="B269" s="2"/>
      <c r="C269" s="2"/>
      <c r="D269" s="2"/>
      <c r="E269" s="3"/>
      <c r="F269" s="3"/>
      <c r="G269" s="3"/>
      <c r="H269" s="3"/>
      <c r="I269" s="3"/>
      <c r="J269" s="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</row>
    <row r="270" spans="2:61" ht="15">
      <c r="B270" s="2"/>
      <c r="C270" s="2"/>
      <c r="D270" s="2"/>
      <c r="E270" s="3"/>
      <c r="F270" s="3"/>
      <c r="G270" s="3"/>
      <c r="H270" s="3"/>
      <c r="I270" s="3"/>
      <c r="J270" s="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</row>
    <row r="271" spans="2:61" ht="15">
      <c r="B271" s="2"/>
      <c r="C271" s="2"/>
      <c r="D271" s="2"/>
      <c r="E271" s="3"/>
      <c r="F271" s="3"/>
      <c r="G271" s="3"/>
      <c r="H271" s="3"/>
      <c r="I271" s="3"/>
      <c r="J271" s="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</row>
    <row r="272" spans="2:61" ht="15">
      <c r="B272" s="2"/>
      <c r="C272" s="2"/>
      <c r="D272" s="2"/>
      <c r="E272" s="3"/>
      <c r="F272" s="3"/>
      <c r="G272" s="3"/>
      <c r="H272" s="3"/>
      <c r="I272" s="3"/>
      <c r="J272" s="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</row>
    <row r="273" spans="2:61" ht="15">
      <c r="B273" s="2"/>
      <c r="C273" s="2"/>
      <c r="D273" s="2"/>
      <c r="E273" s="3"/>
      <c r="F273" s="3"/>
      <c r="G273" s="3"/>
      <c r="H273" s="3"/>
      <c r="I273" s="3"/>
      <c r="J273" s="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</row>
    <row r="274" spans="2:61" ht="15">
      <c r="B274" s="2"/>
      <c r="C274" s="2"/>
      <c r="D274" s="2"/>
      <c r="E274" s="3"/>
      <c r="F274" s="3"/>
      <c r="G274" s="3"/>
      <c r="H274" s="3"/>
      <c r="I274" s="3"/>
      <c r="J274" s="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</row>
    <row r="275" spans="2:61" ht="15">
      <c r="B275" s="2"/>
      <c r="C275" s="2"/>
      <c r="D275" s="2"/>
      <c r="E275" s="3"/>
      <c r="F275" s="3"/>
      <c r="G275" s="3"/>
      <c r="H275" s="3"/>
      <c r="I275" s="3"/>
      <c r="J275" s="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</row>
    <row r="276" spans="2:61" ht="15">
      <c r="B276" s="2"/>
      <c r="C276" s="2"/>
      <c r="D276" s="2"/>
      <c r="E276" s="3"/>
      <c r="F276" s="3"/>
      <c r="G276" s="3"/>
      <c r="H276" s="3"/>
      <c r="I276" s="3"/>
      <c r="J276" s="3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</row>
    <row r="277" spans="2:61" ht="15">
      <c r="B277" s="2"/>
      <c r="C277" s="2"/>
      <c r="D277" s="2"/>
      <c r="E277" s="3"/>
      <c r="F277" s="3"/>
      <c r="G277" s="3"/>
      <c r="H277" s="3"/>
      <c r="I277" s="3"/>
      <c r="J277" s="3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</row>
    <row r="278" spans="2:61" ht="15">
      <c r="B278" s="2"/>
      <c r="C278" s="2"/>
      <c r="D278" s="2"/>
      <c r="E278" s="3"/>
      <c r="F278" s="3"/>
      <c r="G278" s="3"/>
      <c r="H278" s="3"/>
      <c r="I278" s="3"/>
      <c r="J278" s="3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</row>
    <row r="279" spans="2:61" ht="15">
      <c r="B279" s="2"/>
      <c r="C279" s="2"/>
      <c r="D279" s="2"/>
      <c r="E279" s="3"/>
      <c r="F279" s="3"/>
      <c r="G279" s="3"/>
      <c r="H279" s="3"/>
      <c r="I279" s="3"/>
      <c r="J279" s="3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</row>
    <row r="280" spans="2:61" ht="15">
      <c r="B280" s="2"/>
      <c r="C280" s="2"/>
      <c r="D280" s="2"/>
      <c r="E280" s="3"/>
      <c r="F280" s="3"/>
      <c r="G280" s="3"/>
      <c r="H280" s="3"/>
      <c r="I280" s="3"/>
      <c r="J280" s="3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</row>
    <row r="281" spans="2:61" ht="15">
      <c r="B281" s="2"/>
      <c r="C281" s="2"/>
      <c r="D281" s="2"/>
      <c r="E281" s="3"/>
      <c r="F281" s="3"/>
      <c r="G281" s="3"/>
      <c r="H281" s="3"/>
      <c r="I281" s="3"/>
      <c r="J281" s="3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</row>
    <row r="282" spans="2:61" ht="15">
      <c r="B282" s="2"/>
      <c r="C282" s="2"/>
      <c r="D282" s="2"/>
      <c r="E282" s="3"/>
      <c r="F282" s="3"/>
      <c r="G282" s="3"/>
      <c r="H282" s="3"/>
      <c r="I282" s="3"/>
      <c r="J282" s="3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</row>
    <row r="283" spans="2:61" ht="15">
      <c r="B283" s="2"/>
      <c r="C283" s="2"/>
      <c r="D283" s="2"/>
      <c r="E283" s="3"/>
      <c r="F283" s="3"/>
      <c r="G283" s="3"/>
      <c r="H283" s="3"/>
      <c r="I283" s="3"/>
      <c r="J283" s="3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</row>
    <row r="284" spans="2:61" ht="15">
      <c r="B284" s="2"/>
      <c r="C284" s="2"/>
      <c r="D284" s="2"/>
      <c r="E284" s="3"/>
      <c r="F284" s="3"/>
      <c r="G284" s="3"/>
      <c r="H284" s="3"/>
      <c r="I284" s="3"/>
      <c r="J284" s="3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</row>
    <row r="285" spans="2:61" ht="15">
      <c r="B285" s="2"/>
      <c r="C285" s="2"/>
      <c r="D285" s="2"/>
      <c r="E285" s="3"/>
      <c r="F285" s="3"/>
      <c r="G285" s="3"/>
      <c r="H285" s="3"/>
      <c r="I285" s="3"/>
      <c r="J285" s="3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</row>
    <row r="286" spans="2:61" ht="15">
      <c r="B286" s="2"/>
      <c r="C286" s="2"/>
      <c r="D286" s="2"/>
      <c r="E286" s="3"/>
      <c r="F286" s="3"/>
      <c r="G286" s="3"/>
      <c r="H286" s="3"/>
      <c r="I286" s="3"/>
      <c r="J286" s="3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</row>
    <row r="287" spans="2:61" ht="15">
      <c r="B287" s="2"/>
      <c r="C287" s="2"/>
      <c r="D287" s="2"/>
      <c r="E287" s="3"/>
      <c r="F287" s="3"/>
      <c r="G287" s="3"/>
      <c r="H287" s="3"/>
      <c r="I287" s="3"/>
      <c r="J287" s="3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</row>
    <row r="288" spans="2:61" ht="15">
      <c r="B288" s="2"/>
      <c r="C288" s="2"/>
      <c r="D288" s="2"/>
      <c r="E288" s="3"/>
      <c r="F288" s="3"/>
      <c r="G288" s="3"/>
      <c r="H288" s="3"/>
      <c r="I288" s="3"/>
      <c r="J288" s="3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</row>
    <row r="289" spans="2:61" ht="15">
      <c r="B289" s="2"/>
      <c r="C289" s="2"/>
      <c r="D289" s="2"/>
      <c r="E289" s="3"/>
      <c r="F289" s="3"/>
      <c r="G289" s="3"/>
      <c r="H289" s="3"/>
      <c r="I289" s="3"/>
      <c r="J289" s="3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</row>
    <row r="290" spans="2:61" ht="15">
      <c r="B290" s="2"/>
      <c r="C290" s="2"/>
      <c r="D290" s="2"/>
      <c r="E290" s="3"/>
      <c r="F290" s="3"/>
      <c r="G290" s="3"/>
      <c r="H290" s="3"/>
      <c r="I290" s="3"/>
      <c r="J290" s="3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</row>
    <row r="291" spans="2:61" ht="15">
      <c r="B291" s="2"/>
      <c r="C291" s="2"/>
      <c r="D291" s="2"/>
      <c r="E291" s="3"/>
      <c r="F291" s="3"/>
      <c r="G291" s="3"/>
      <c r="H291" s="3"/>
      <c r="I291" s="3"/>
      <c r="J291" s="3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</row>
    <row r="292" spans="2:61" ht="15">
      <c r="B292" s="2"/>
      <c r="C292" s="2"/>
      <c r="D292" s="2"/>
      <c r="E292" s="3"/>
      <c r="F292" s="3"/>
      <c r="G292" s="3"/>
      <c r="H292" s="3"/>
      <c r="I292" s="3"/>
      <c r="J292" s="3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</row>
    <row r="293" spans="2:61" ht="15">
      <c r="B293" s="2"/>
      <c r="C293" s="2"/>
      <c r="D293" s="2"/>
      <c r="E293" s="3"/>
      <c r="F293" s="3"/>
      <c r="G293" s="3"/>
      <c r="H293" s="3"/>
      <c r="I293" s="3"/>
      <c r="J293" s="3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</row>
    <row r="294" spans="2:61" ht="15">
      <c r="B294" s="2"/>
      <c r="C294" s="2"/>
      <c r="D294" s="2"/>
      <c r="E294" s="3"/>
      <c r="F294" s="3"/>
      <c r="G294" s="3"/>
      <c r="H294" s="3"/>
      <c r="I294" s="3"/>
      <c r="J294" s="3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</row>
    <row r="295" spans="2:61" ht="15">
      <c r="B295" s="2"/>
      <c r="C295" s="2"/>
      <c r="D295" s="2"/>
      <c r="E295" s="3"/>
      <c r="F295" s="3"/>
      <c r="G295" s="3"/>
      <c r="H295" s="3"/>
      <c r="I295" s="3"/>
      <c r="J295" s="3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</row>
    <row r="296" spans="2:61" ht="15">
      <c r="B296" s="2"/>
      <c r="C296" s="2"/>
      <c r="D296" s="2"/>
      <c r="E296" s="3"/>
      <c r="F296" s="3"/>
      <c r="G296" s="3"/>
      <c r="H296" s="3"/>
      <c r="I296" s="3"/>
      <c r="J296" s="3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</row>
    <row r="297" spans="2:61" ht="15">
      <c r="B297" s="2"/>
      <c r="C297" s="2"/>
      <c r="D297" s="2"/>
      <c r="E297" s="3"/>
      <c r="F297" s="3"/>
      <c r="G297" s="3"/>
      <c r="H297" s="3"/>
      <c r="I297" s="3"/>
      <c r="J297" s="3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</row>
    <row r="298" spans="2:61" ht="15">
      <c r="B298" s="2"/>
      <c r="C298" s="2"/>
      <c r="D298" s="2"/>
      <c r="E298" s="3"/>
      <c r="F298" s="3"/>
      <c r="G298" s="3"/>
      <c r="H298" s="3"/>
      <c r="I298" s="3"/>
      <c r="J298" s="3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</row>
    <row r="299" spans="2:61" ht="15">
      <c r="B299" s="2"/>
      <c r="C299" s="2"/>
      <c r="D299" s="2"/>
      <c r="E299" s="3"/>
      <c r="F299" s="3"/>
      <c r="G299" s="3"/>
      <c r="H299" s="3"/>
      <c r="I299" s="3"/>
      <c r="J299" s="3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</row>
    <row r="300" spans="2:61" ht="15">
      <c r="B300" s="2"/>
      <c r="C300" s="2"/>
      <c r="D300" s="2"/>
      <c r="E300" s="3"/>
      <c r="F300" s="3"/>
      <c r="G300" s="3"/>
      <c r="H300" s="3"/>
      <c r="I300" s="3"/>
      <c r="J300" s="3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</row>
    <row r="301" spans="2:61" ht="15">
      <c r="B301" s="2"/>
      <c r="C301" s="2"/>
      <c r="D301" s="2"/>
      <c r="E301" s="3"/>
      <c r="F301" s="3"/>
      <c r="G301" s="3"/>
      <c r="H301" s="3"/>
      <c r="I301" s="3"/>
      <c r="J301" s="3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</row>
    <row r="302" spans="2:61" ht="15">
      <c r="B302" s="2"/>
      <c r="C302" s="2"/>
      <c r="D302" s="2"/>
      <c r="E302" s="3"/>
      <c r="F302" s="3"/>
      <c r="G302" s="3"/>
      <c r="H302" s="3"/>
      <c r="I302" s="3"/>
      <c r="J302" s="3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</row>
    <row r="303" spans="2:61" ht="15">
      <c r="B303" s="2"/>
      <c r="C303" s="2"/>
      <c r="D303" s="2"/>
      <c r="E303" s="3"/>
      <c r="F303" s="3"/>
      <c r="G303" s="3"/>
      <c r="H303" s="3"/>
      <c r="I303" s="3"/>
      <c r="J303" s="3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</row>
    <row r="304" spans="2:61" ht="15">
      <c r="B304" s="2"/>
      <c r="C304" s="2"/>
      <c r="D304" s="2"/>
      <c r="E304" s="3"/>
      <c r="F304" s="3"/>
      <c r="G304" s="3"/>
      <c r="H304" s="3"/>
      <c r="I304" s="3"/>
      <c r="J304" s="3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</row>
    <row r="305" spans="12:61" ht="15"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</row>
    <row r="306" spans="12:61" ht="15"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</row>
  </sheetData>
  <sheetProtection/>
  <mergeCells count="71">
    <mergeCell ref="B38:B39"/>
    <mergeCell ref="C38:C39"/>
    <mergeCell ref="B40:B41"/>
    <mergeCell ref="C40:C41"/>
    <mergeCell ref="B45:B46"/>
    <mergeCell ref="C45:C46"/>
    <mergeCell ref="B20:B21"/>
    <mergeCell ref="C20:C21"/>
    <mergeCell ref="B23:B24"/>
    <mergeCell ref="C23:C24"/>
    <mergeCell ref="B29:B30"/>
    <mergeCell ref="C56:C57"/>
    <mergeCell ref="B56:B57"/>
    <mergeCell ref="B43:B44"/>
    <mergeCell ref="B33:B34"/>
    <mergeCell ref="C33:C34"/>
    <mergeCell ref="B35:B36"/>
    <mergeCell ref="C35:C36"/>
    <mergeCell ref="B25:B26"/>
    <mergeCell ref="C25:C26"/>
    <mergeCell ref="B27:B28"/>
    <mergeCell ref="C27:C28"/>
    <mergeCell ref="C29:C30"/>
    <mergeCell ref="B31:B32"/>
    <mergeCell ref="C31:C32"/>
    <mergeCell ref="D6:D7"/>
    <mergeCell ref="B16:B17"/>
    <mergeCell ref="C10:C11"/>
    <mergeCell ref="C16:C17"/>
    <mergeCell ref="C12:C13"/>
    <mergeCell ref="B8:B9"/>
    <mergeCell ref="A1:A5"/>
    <mergeCell ref="B1:B5"/>
    <mergeCell ref="C1:C5"/>
    <mergeCell ref="D1:D5"/>
    <mergeCell ref="F1:H1"/>
    <mergeCell ref="B64:D64"/>
    <mergeCell ref="A6:A44"/>
    <mergeCell ref="B61:B62"/>
    <mergeCell ref="C61:C62"/>
    <mergeCell ref="B14:B15"/>
    <mergeCell ref="B65:D65"/>
    <mergeCell ref="B66:D66"/>
    <mergeCell ref="B10:B11"/>
    <mergeCell ref="J1:M1"/>
    <mergeCell ref="O1:Q1"/>
    <mergeCell ref="AP1:AR1"/>
    <mergeCell ref="B18:B19"/>
    <mergeCell ref="C18:C19"/>
    <mergeCell ref="B12:B13"/>
    <mergeCell ref="E4:BH4"/>
    <mergeCell ref="BI1:BI5"/>
    <mergeCell ref="AT1:AX1"/>
    <mergeCell ref="AZ1:BC1"/>
    <mergeCell ref="BE1:BG1"/>
    <mergeCell ref="S1:U1"/>
    <mergeCell ref="C8:C9"/>
    <mergeCell ref="X1:AA1"/>
    <mergeCell ref="AC1:AE1"/>
    <mergeCell ref="AG1:AI1"/>
    <mergeCell ref="E2:BH2"/>
    <mergeCell ref="AK1:AN1"/>
    <mergeCell ref="AV43:AV44"/>
    <mergeCell ref="C43:C44"/>
    <mergeCell ref="B48:B49"/>
    <mergeCell ref="C48:C49"/>
    <mergeCell ref="B53:B54"/>
    <mergeCell ref="C53:C54"/>
    <mergeCell ref="C14:C15"/>
    <mergeCell ref="B6:B7"/>
    <mergeCell ref="C6:C7"/>
  </mergeCells>
  <printOptions/>
  <pageMargins left="0.31496062992125984" right="0.31496062992125984" top="0.5511811023622047" bottom="0.5511811023622047" header="0.31496062992125984" footer="0.31496062992125984"/>
  <pageSetup horizontalDpi="180" verticalDpi="18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54"/>
  <sheetViews>
    <sheetView tabSelected="1" zoomScale="75" zoomScaleNormal="75" zoomScalePageLayoutView="0" workbookViewId="0" topLeftCell="M23">
      <selection activeCell="AG37" sqref="AG37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421875" style="0" customWidth="1"/>
    <col min="4" max="4" width="17.57421875" style="0" customWidth="1"/>
    <col min="5" max="5" width="6.140625" style="0" customWidth="1"/>
    <col min="6" max="7" width="5.421875" style="0" customWidth="1"/>
    <col min="8" max="8" width="5.8515625" style="0" customWidth="1"/>
    <col min="9" max="9" width="6.00390625" style="0" customWidth="1"/>
    <col min="10" max="10" width="6.140625" style="0" customWidth="1"/>
    <col min="11" max="11" width="6.421875" style="0" customWidth="1"/>
    <col min="12" max="13" width="5.421875" style="0" customWidth="1"/>
    <col min="14" max="14" width="5.140625" style="0" customWidth="1"/>
    <col min="15" max="15" width="6.57421875" style="0" customWidth="1"/>
    <col min="16" max="17" width="5.00390625" style="0" customWidth="1"/>
    <col min="18" max="18" width="5.8515625" style="0" customWidth="1"/>
    <col min="19" max="20" width="5.57421875" style="0" customWidth="1"/>
    <col min="21" max="22" width="6.00390625" style="0" customWidth="1"/>
    <col min="23" max="23" width="4.8515625" style="0" customWidth="1"/>
    <col min="24" max="24" width="5.421875" style="0" customWidth="1"/>
    <col min="25" max="25" width="5.8515625" style="0" customWidth="1"/>
    <col min="26" max="26" width="7.00390625" style="0" customWidth="1"/>
    <col min="27" max="28" width="6.421875" style="0" customWidth="1"/>
    <col min="29" max="29" width="6.57421875" style="0" customWidth="1"/>
    <col min="30" max="30" width="6.140625" style="0" customWidth="1"/>
    <col min="31" max="31" width="6.57421875" style="0" customWidth="1"/>
    <col min="32" max="32" width="5.57421875" style="0" customWidth="1"/>
    <col min="33" max="33" width="6.57421875" style="0" customWidth="1"/>
    <col min="34" max="34" width="6.8515625" style="0" customWidth="1"/>
    <col min="35" max="35" width="6.00390625" style="0" customWidth="1"/>
    <col min="36" max="36" width="6.421875" style="0" customWidth="1"/>
    <col min="37" max="38" width="6.57421875" style="0" customWidth="1"/>
    <col min="39" max="39" width="5.8515625" style="0" customWidth="1"/>
    <col min="40" max="40" width="6.421875" style="0" customWidth="1"/>
    <col min="41" max="41" width="6.57421875" style="0" customWidth="1"/>
    <col min="42" max="42" width="6.421875" style="0" customWidth="1"/>
    <col min="43" max="43" width="6.57421875" style="0" customWidth="1"/>
    <col min="44" max="44" width="6.421875" style="0" customWidth="1"/>
    <col min="45" max="45" width="6.57421875" style="0" customWidth="1"/>
    <col min="46" max="48" width="6.421875" style="0" customWidth="1"/>
    <col min="49" max="49" width="7.57421875" style="0" customWidth="1"/>
  </cols>
  <sheetData>
    <row r="1" spans="1:51" ht="78" customHeight="1">
      <c r="A1" s="223" t="s">
        <v>0</v>
      </c>
      <c r="B1" s="223" t="s">
        <v>1</v>
      </c>
      <c r="C1" s="231" t="s">
        <v>2</v>
      </c>
      <c r="D1" s="232" t="s">
        <v>3</v>
      </c>
      <c r="E1" s="4"/>
      <c r="F1" s="229" t="s">
        <v>4</v>
      </c>
      <c r="G1" s="229"/>
      <c r="H1" s="229"/>
      <c r="I1" s="5"/>
      <c r="J1" s="229" t="s">
        <v>5</v>
      </c>
      <c r="K1" s="229"/>
      <c r="L1" s="229"/>
      <c r="M1" s="229"/>
      <c r="N1" s="6"/>
      <c r="O1" s="212" t="s">
        <v>6</v>
      </c>
      <c r="P1" s="212"/>
      <c r="Q1" s="212"/>
      <c r="R1" s="6"/>
      <c r="S1" s="212" t="s">
        <v>7</v>
      </c>
      <c r="T1" s="212"/>
      <c r="U1" s="212"/>
      <c r="V1" s="84" t="s">
        <v>34</v>
      </c>
      <c r="W1" s="6"/>
      <c r="X1" s="212" t="s">
        <v>8</v>
      </c>
      <c r="Y1" s="212"/>
      <c r="Z1" s="212"/>
      <c r="AA1" s="212"/>
      <c r="AB1" s="6"/>
      <c r="AC1" s="212" t="s">
        <v>9</v>
      </c>
      <c r="AD1" s="225"/>
      <c r="AE1" s="225"/>
      <c r="AF1" s="6"/>
      <c r="AG1" s="212" t="s">
        <v>10</v>
      </c>
      <c r="AH1" s="212"/>
      <c r="AI1" s="212"/>
      <c r="AJ1" s="84"/>
      <c r="AK1" s="212" t="s">
        <v>11</v>
      </c>
      <c r="AL1" s="212"/>
      <c r="AM1" s="212"/>
      <c r="AN1" s="212"/>
      <c r="AO1" s="6"/>
      <c r="AP1" s="212" t="s">
        <v>12</v>
      </c>
      <c r="AQ1" s="212"/>
      <c r="AR1" s="212"/>
      <c r="AS1" s="6"/>
      <c r="AT1" s="212" t="s">
        <v>13</v>
      </c>
      <c r="AU1" s="212"/>
      <c r="AV1" s="212"/>
      <c r="AW1" s="212"/>
      <c r="AX1" s="6"/>
      <c r="AY1" s="223" t="s">
        <v>16</v>
      </c>
    </row>
    <row r="2" spans="1:51" ht="15">
      <c r="A2" s="223"/>
      <c r="B2" s="223"/>
      <c r="C2" s="231"/>
      <c r="D2" s="232"/>
      <c r="E2" s="226" t="s">
        <v>17</v>
      </c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3"/>
    </row>
    <row r="3" spans="1:51" ht="14.25">
      <c r="A3" s="223"/>
      <c r="B3" s="223"/>
      <c r="C3" s="231"/>
      <c r="D3" s="232"/>
      <c r="E3" s="8">
        <v>1</v>
      </c>
      <c r="F3" s="8">
        <v>8</v>
      </c>
      <c r="G3" s="8">
        <v>15</v>
      </c>
      <c r="H3" s="8">
        <v>22</v>
      </c>
      <c r="I3" s="8">
        <v>29</v>
      </c>
      <c r="J3" s="9">
        <v>6</v>
      </c>
      <c r="K3" s="10">
        <v>13</v>
      </c>
      <c r="L3" s="10">
        <v>20</v>
      </c>
      <c r="M3" s="10">
        <v>27</v>
      </c>
      <c r="N3" s="10">
        <v>3</v>
      </c>
      <c r="O3" s="10">
        <v>10</v>
      </c>
      <c r="P3" s="10">
        <v>17</v>
      </c>
      <c r="Q3" s="10">
        <v>24</v>
      </c>
      <c r="R3" s="10">
        <v>1</v>
      </c>
      <c r="S3" s="10">
        <v>8</v>
      </c>
      <c r="T3" s="10">
        <v>15</v>
      </c>
      <c r="U3" s="10">
        <v>22</v>
      </c>
      <c r="V3" s="10"/>
      <c r="W3" s="10">
        <v>29</v>
      </c>
      <c r="X3" s="10">
        <v>5</v>
      </c>
      <c r="Y3" s="10">
        <v>12</v>
      </c>
      <c r="Z3" s="10">
        <v>19</v>
      </c>
      <c r="AA3" s="10">
        <v>26</v>
      </c>
      <c r="AB3" s="10">
        <v>2</v>
      </c>
      <c r="AC3" s="10">
        <v>9</v>
      </c>
      <c r="AD3" s="10">
        <v>16</v>
      </c>
      <c r="AE3" s="10">
        <v>23</v>
      </c>
      <c r="AF3" s="10">
        <v>2</v>
      </c>
      <c r="AG3" s="10">
        <v>9</v>
      </c>
      <c r="AH3" s="10">
        <v>16</v>
      </c>
      <c r="AI3" s="10">
        <v>23</v>
      </c>
      <c r="AJ3" s="10">
        <v>30</v>
      </c>
      <c r="AK3" s="10">
        <v>6</v>
      </c>
      <c r="AL3" s="10">
        <v>13</v>
      </c>
      <c r="AM3" s="10">
        <v>20</v>
      </c>
      <c r="AN3" s="10">
        <v>27</v>
      </c>
      <c r="AO3" s="10">
        <v>4</v>
      </c>
      <c r="AP3" s="10">
        <v>11</v>
      </c>
      <c r="AQ3" s="10">
        <v>18</v>
      </c>
      <c r="AR3" s="10">
        <v>25</v>
      </c>
      <c r="AS3" s="10">
        <v>1</v>
      </c>
      <c r="AT3" s="10">
        <v>8</v>
      </c>
      <c r="AU3" s="10">
        <v>15</v>
      </c>
      <c r="AV3" s="10">
        <v>22</v>
      </c>
      <c r="AW3" s="10"/>
      <c r="AX3" s="10"/>
      <c r="AY3" s="223"/>
    </row>
    <row r="4" spans="1:51" ht="15">
      <c r="A4" s="223"/>
      <c r="B4" s="223"/>
      <c r="C4" s="231"/>
      <c r="D4" s="232"/>
      <c r="E4" s="230" t="s">
        <v>18</v>
      </c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23"/>
    </row>
    <row r="5" spans="1:51" ht="14.25">
      <c r="A5" s="223"/>
      <c r="B5" s="223"/>
      <c r="C5" s="231"/>
      <c r="D5" s="232"/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8">
        <v>17</v>
      </c>
      <c r="V5" s="49"/>
      <c r="W5" s="8">
        <v>18</v>
      </c>
      <c r="X5" s="8">
        <v>19</v>
      </c>
      <c r="Y5" s="8">
        <v>20</v>
      </c>
      <c r="Z5" s="8">
        <v>21</v>
      </c>
      <c r="AA5" s="8">
        <v>22</v>
      </c>
      <c r="AB5" s="10">
        <v>23</v>
      </c>
      <c r="AC5" s="10">
        <v>24</v>
      </c>
      <c r="AD5" s="10">
        <v>25</v>
      </c>
      <c r="AE5" s="10">
        <v>26</v>
      </c>
      <c r="AF5" s="10">
        <v>27</v>
      </c>
      <c r="AG5" s="10">
        <v>28</v>
      </c>
      <c r="AH5" s="10">
        <v>29</v>
      </c>
      <c r="AI5" s="10">
        <v>30</v>
      </c>
      <c r="AJ5" s="10">
        <v>31</v>
      </c>
      <c r="AK5" s="10">
        <v>32</v>
      </c>
      <c r="AL5" s="10">
        <v>33</v>
      </c>
      <c r="AM5" s="10">
        <v>34</v>
      </c>
      <c r="AN5" s="10">
        <v>35</v>
      </c>
      <c r="AO5" s="10">
        <v>36</v>
      </c>
      <c r="AP5" s="10">
        <v>37</v>
      </c>
      <c r="AQ5" s="10">
        <v>38</v>
      </c>
      <c r="AR5" s="10">
        <v>39</v>
      </c>
      <c r="AS5" s="10">
        <v>40</v>
      </c>
      <c r="AT5" s="10">
        <v>41</v>
      </c>
      <c r="AU5" s="10">
        <v>42</v>
      </c>
      <c r="AV5" s="10">
        <v>43</v>
      </c>
      <c r="AW5" s="10" t="s">
        <v>35</v>
      </c>
      <c r="AX5" s="10"/>
      <c r="AY5" s="223"/>
    </row>
    <row r="6" spans="1:51" ht="15">
      <c r="A6" s="234" t="s">
        <v>81</v>
      </c>
      <c r="B6" s="212" t="s">
        <v>38</v>
      </c>
      <c r="C6" s="222" t="s">
        <v>39</v>
      </c>
      <c r="D6" s="237"/>
      <c r="E6" s="34"/>
      <c r="F6" s="34"/>
      <c r="G6" s="34"/>
      <c r="H6" s="34"/>
      <c r="I6" s="34"/>
      <c r="J6" s="34"/>
      <c r="K6" s="34"/>
      <c r="L6" s="35"/>
      <c r="M6" s="35"/>
      <c r="N6" s="35"/>
      <c r="O6" s="35"/>
      <c r="P6" s="35"/>
      <c r="Q6" s="35"/>
      <c r="R6" s="35"/>
      <c r="S6" s="35"/>
      <c r="T6" s="35"/>
      <c r="U6" s="34"/>
      <c r="V6" s="50"/>
      <c r="W6" s="20"/>
      <c r="X6" s="20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58"/>
      <c r="AX6" s="13"/>
      <c r="AY6" s="82"/>
    </row>
    <row r="7" spans="1:51" ht="15">
      <c r="A7" s="234"/>
      <c r="B7" s="212"/>
      <c r="C7" s="222"/>
      <c r="D7" s="238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50"/>
      <c r="W7" s="20"/>
      <c r="X7" s="20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95"/>
      <c r="AR7" s="95"/>
      <c r="AS7" s="95"/>
      <c r="AT7" s="95"/>
      <c r="AU7" s="95"/>
      <c r="AV7" s="95"/>
      <c r="AW7" s="56"/>
      <c r="AX7" s="13"/>
      <c r="AY7" s="13"/>
    </row>
    <row r="8" spans="1:51" ht="15">
      <c r="A8" s="234"/>
      <c r="B8" s="217" t="s">
        <v>45</v>
      </c>
      <c r="C8" s="219" t="s">
        <v>46</v>
      </c>
      <c r="D8" s="11" t="s">
        <v>20</v>
      </c>
      <c r="E8" s="34">
        <v>2</v>
      </c>
      <c r="F8" s="34">
        <v>2</v>
      </c>
      <c r="G8" s="34">
        <v>2</v>
      </c>
      <c r="H8" s="34">
        <v>2</v>
      </c>
      <c r="I8" s="34">
        <v>2</v>
      </c>
      <c r="J8" s="34">
        <v>2</v>
      </c>
      <c r="K8" s="34">
        <v>2</v>
      </c>
      <c r="L8" s="34">
        <v>2</v>
      </c>
      <c r="M8" s="34">
        <v>2</v>
      </c>
      <c r="N8" s="34">
        <v>2</v>
      </c>
      <c r="O8" s="34">
        <v>2</v>
      </c>
      <c r="P8" s="34">
        <v>2</v>
      </c>
      <c r="Q8" s="34"/>
      <c r="R8" s="34"/>
      <c r="S8" s="34"/>
      <c r="T8" s="34"/>
      <c r="U8" s="34"/>
      <c r="V8" s="50">
        <f>SUM(E8:U8)</f>
        <v>24</v>
      </c>
      <c r="W8" s="20"/>
      <c r="X8" s="20"/>
      <c r="Y8" s="34">
        <v>4</v>
      </c>
      <c r="Z8" s="34">
        <v>4</v>
      </c>
      <c r="AA8" s="34">
        <v>4</v>
      </c>
      <c r="AB8" s="34">
        <v>4</v>
      </c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95"/>
      <c r="AR8" s="95"/>
      <c r="AS8" s="95"/>
      <c r="AT8" s="95"/>
      <c r="AU8" s="95"/>
      <c r="AV8" s="95"/>
      <c r="AW8" s="56">
        <f>SUM(Y8:AV8)</f>
        <v>16</v>
      </c>
      <c r="AX8" s="13"/>
      <c r="AY8" s="13">
        <v>40</v>
      </c>
    </row>
    <row r="9" spans="1:51" ht="15">
      <c r="A9" s="234"/>
      <c r="B9" s="218"/>
      <c r="C9" s="218"/>
      <c r="D9" s="11" t="s">
        <v>19</v>
      </c>
      <c r="E9" s="136">
        <v>2</v>
      </c>
      <c r="F9" s="136">
        <v>2</v>
      </c>
      <c r="G9" s="136">
        <v>2</v>
      </c>
      <c r="H9" s="136">
        <v>2</v>
      </c>
      <c r="I9" s="136">
        <v>2</v>
      </c>
      <c r="J9" s="136">
        <v>2</v>
      </c>
      <c r="K9" s="136">
        <v>2</v>
      </c>
      <c r="L9" s="136">
        <v>2</v>
      </c>
      <c r="M9" s="136">
        <v>2</v>
      </c>
      <c r="N9" s="136">
        <v>2</v>
      </c>
      <c r="O9" s="136">
        <v>2</v>
      </c>
      <c r="P9" s="136">
        <v>2</v>
      </c>
      <c r="Q9" s="136"/>
      <c r="R9" s="136"/>
      <c r="S9" s="136"/>
      <c r="T9" s="136"/>
      <c r="U9" s="136"/>
      <c r="V9" s="137">
        <f>SUM(E9:U9)</f>
        <v>24</v>
      </c>
      <c r="W9" s="20"/>
      <c r="X9" s="20"/>
      <c r="Y9" s="136">
        <v>4</v>
      </c>
      <c r="Z9" s="136">
        <v>4</v>
      </c>
      <c r="AA9" s="136">
        <v>4</v>
      </c>
      <c r="AB9" s="136">
        <v>4</v>
      </c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45"/>
      <c r="AR9" s="145"/>
      <c r="AS9" s="145"/>
      <c r="AT9" s="145"/>
      <c r="AU9" s="145"/>
      <c r="AV9" s="145"/>
      <c r="AW9" s="137">
        <f>SUM(Y9:AV9)</f>
        <v>16</v>
      </c>
      <c r="AX9" s="13"/>
      <c r="AY9" s="13"/>
    </row>
    <row r="10" spans="1:51" ht="15">
      <c r="A10" s="234"/>
      <c r="B10" s="239" t="s">
        <v>51</v>
      </c>
      <c r="C10" s="239" t="s">
        <v>52</v>
      </c>
      <c r="D10" s="11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50"/>
      <c r="W10" s="20"/>
      <c r="X10" s="20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95"/>
      <c r="AR10" s="95"/>
      <c r="AS10" s="95"/>
      <c r="AT10" s="95"/>
      <c r="AU10" s="95"/>
      <c r="AV10" s="95"/>
      <c r="AW10" s="56"/>
      <c r="AX10" s="13"/>
      <c r="AY10" s="13"/>
    </row>
    <row r="11" spans="1:51" ht="15">
      <c r="A11" s="234"/>
      <c r="B11" s="240"/>
      <c r="C11" s="240"/>
      <c r="D11" s="11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50"/>
      <c r="W11" s="20"/>
      <c r="X11" s="20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95"/>
      <c r="AR11" s="95"/>
      <c r="AS11" s="95"/>
      <c r="AT11" s="95"/>
      <c r="AU11" s="95"/>
      <c r="AV11" s="95"/>
      <c r="AW11" s="56"/>
      <c r="AX11" s="13"/>
      <c r="AY11" s="13"/>
    </row>
    <row r="12" spans="1:51" ht="15">
      <c r="A12" s="234"/>
      <c r="B12" s="212" t="s">
        <v>53</v>
      </c>
      <c r="C12" s="228" t="s">
        <v>54</v>
      </c>
      <c r="D12" s="11"/>
      <c r="E12" s="35"/>
      <c r="F12" s="35"/>
      <c r="G12" s="35"/>
      <c r="H12" s="35"/>
      <c r="I12" s="35"/>
      <c r="J12" s="35"/>
      <c r="K12" s="35"/>
      <c r="L12" s="34"/>
      <c r="M12" s="34"/>
      <c r="N12" s="34"/>
      <c r="O12" s="34"/>
      <c r="P12" s="34"/>
      <c r="Q12" s="34"/>
      <c r="R12" s="34"/>
      <c r="S12" s="34"/>
      <c r="T12" s="34"/>
      <c r="U12" s="73"/>
      <c r="V12" s="50"/>
      <c r="W12" s="20"/>
      <c r="X12" s="20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95"/>
      <c r="AR12" s="95"/>
      <c r="AS12" s="95"/>
      <c r="AT12" s="95"/>
      <c r="AU12" s="95"/>
      <c r="AV12" s="95"/>
      <c r="AW12" s="56"/>
      <c r="AX12" s="13"/>
      <c r="AY12" s="13"/>
    </row>
    <row r="13" spans="1:51" ht="15">
      <c r="A13" s="234"/>
      <c r="B13" s="212"/>
      <c r="C13" s="212"/>
      <c r="D13" s="11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72"/>
      <c r="V13" s="50"/>
      <c r="W13" s="20"/>
      <c r="X13" s="20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95"/>
      <c r="AR13" s="95"/>
      <c r="AS13" s="95"/>
      <c r="AT13" s="95"/>
      <c r="AU13" s="95"/>
      <c r="AV13" s="95"/>
      <c r="AW13" s="56"/>
      <c r="AX13" s="13"/>
      <c r="AY13" s="13"/>
    </row>
    <row r="14" spans="1:51" ht="15" customHeight="1">
      <c r="A14" s="234"/>
      <c r="B14" s="217" t="s">
        <v>57</v>
      </c>
      <c r="C14" s="219" t="s">
        <v>91</v>
      </c>
      <c r="D14" s="11" t="s">
        <v>20</v>
      </c>
      <c r="E14" s="34">
        <v>2</v>
      </c>
      <c r="F14" s="34">
        <v>2</v>
      </c>
      <c r="G14" s="34">
        <v>2</v>
      </c>
      <c r="H14" s="34">
        <v>2</v>
      </c>
      <c r="I14" s="34">
        <v>2</v>
      </c>
      <c r="J14" s="34">
        <v>2</v>
      </c>
      <c r="K14" s="34">
        <v>2</v>
      </c>
      <c r="L14" s="34">
        <v>2</v>
      </c>
      <c r="M14" s="57">
        <v>2</v>
      </c>
      <c r="N14" s="57">
        <v>2</v>
      </c>
      <c r="O14" s="34">
        <v>2</v>
      </c>
      <c r="P14" s="34">
        <v>2</v>
      </c>
      <c r="Q14" s="34"/>
      <c r="R14" s="34"/>
      <c r="S14" s="34"/>
      <c r="T14" s="34"/>
      <c r="U14" s="34"/>
      <c r="V14" s="50">
        <f>SUM(E14:U14)</f>
        <v>24</v>
      </c>
      <c r="W14" s="20"/>
      <c r="X14" s="20"/>
      <c r="Y14" s="34">
        <v>8</v>
      </c>
      <c r="Z14" s="34">
        <v>8</v>
      </c>
      <c r="AA14" s="34">
        <v>4</v>
      </c>
      <c r="AB14" s="34">
        <v>4</v>
      </c>
      <c r="AC14" s="76" t="s">
        <v>70</v>
      </c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95"/>
      <c r="AR14" s="95"/>
      <c r="AS14" s="95"/>
      <c r="AT14" s="95"/>
      <c r="AU14" s="95"/>
      <c r="AV14" s="95"/>
      <c r="AW14" s="56">
        <f>SUM(Y14:AV14)</f>
        <v>24</v>
      </c>
      <c r="AX14" s="13"/>
      <c r="AY14" s="13">
        <v>48</v>
      </c>
    </row>
    <row r="15" spans="1:51" ht="15">
      <c r="A15" s="234"/>
      <c r="B15" s="218"/>
      <c r="C15" s="218"/>
      <c r="D15" s="11" t="s">
        <v>19</v>
      </c>
      <c r="E15" s="136">
        <v>1</v>
      </c>
      <c r="F15" s="136">
        <v>1</v>
      </c>
      <c r="G15" s="136">
        <v>1</v>
      </c>
      <c r="H15" s="136">
        <v>1</v>
      </c>
      <c r="I15" s="136">
        <v>1</v>
      </c>
      <c r="J15" s="136">
        <v>1</v>
      </c>
      <c r="K15" s="136">
        <v>1</v>
      </c>
      <c r="L15" s="138">
        <v>1</v>
      </c>
      <c r="M15" s="138">
        <v>1</v>
      </c>
      <c r="N15" s="138">
        <v>1</v>
      </c>
      <c r="O15" s="138">
        <v>1</v>
      </c>
      <c r="P15" s="138">
        <v>1</v>
      </c>
      <c r="Q15" s="138"/>
      <c r="R15" s="138"/>
      <c r="S15" s="138"/>
      <c r="T15" s="138"/>
      <c r="U15" s="136"/>
      <c r="V15" s="137">
        <f>SUM(E15:U15)</f>
        <v>12</v>
      </c>
      <c r="W15" s="20"/>
      <c r="X15" s="20"/>
      <c r="Y15" s="138">
        <v>4</v>
      </c>
      <c r="Z15" s="138">
        <v>4</v>
      </c>
      <c r="AA15" s="138">
        <v>2</v>
      </c>
      <c r="AB15" s="138">
        <v>2</v>
      </c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46"/>
      <c r="AR15" s="146"/>
      <c r="AS15" s="146"/>
      <c r="AT15" s="146"/>
      <c r="AU15" s="146"/>
      <c r="AV15" s="146"/>
      <c r="AW15" s="147">
        <f>SUM(Y15:AV15)</f>
        <v>12</v>
      </c>
      <c r="AX15" s="13"/>
      <c r="AY15" s="82"/>
    </row>
    <row r="16" spans="1:51" ht="15">
      <c r="A16" s="234"/>
      <c r="B16" s="81" t="s">
        <v>58</v>
      </c>
      <c r="C16" s="81" t="s">
        <v>59</v>
      </c>
      <c r="D16" s="11"/>
      <c r="E16" s="34"/>
      <c r="F16" s="34"/>
      <c r="G16" s="34"/>
      <c r="H16" s="34"/>
      <c r="I16" s="34"/>
      <c r="J16" s="34"/>
      <c r="K16" s="34"/>
      <c r="L16" s="35"/>
      <c r="M16" s="35"/>
      <c r="N16" s="35"/>
      <c r="O16" s="35"/>
      <c r="P16" s="35"/>
      <c r="Q16" s="35"/>
      <c r="R16" s="35"/>
      <c r="S16" s="35"/>
      <c r="T16" s="35"/>
      <c r="U16" s="34"/>
      <c r="V16" s="50"/>
      <c r="W16" s="20"/>
      <c r="X16" s="20"/>
      <c r="Y16" s="35"/>
      <c r="Z16" s="35"/>
      <c r="AA16" s="68"/>
      <c r="AB16" s="64"/>
      <c r="AC16" s="35"/>
      <c r="AD16" s="64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96"/>
      <c r="AR16" s="96"/>
      <c r="AS16" s="96"/>
      <c r="AT16" s="96"/>
      <c r="AU16" s="96"/>
      <c r="AV16" s="96"/>
      <c r="AW16" s="59">
        <f>SUM(Y16:AV16)</f>
        <v>0</v>
      </c>
      <c r="AX16" s="13"/>
      <c r="AY16" s="82"/>
    </row>
    <row r="17" spans="1:51" ht="34.5" customHeight="1">
      <c r="A17" s="83"/>
      <c r="B17" s="117" t="s">
        <v>62</v>
      </c>
      <c r="C17" s="121" t="s">
        <v>101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5"/>
      <c r="U17" s="76" t="s">
        <v>69</v>
      </c>
      <c r="V17" s="50"/>
      <c r="W17" s="20"/>
      <c r="X17" s="21"/>
      <c r="Y17" s="34"/>
      <c r="Z17" s="34"/>
      <c r="AA17" s="34"/>
      <c r="AB17" s="34"/>
      <c r="AC17" s="34"/>
      <c r="AD17" s="34"/>
      <c r="AE17" s="34"/>
      <c r="AF17" s="64"/>
      <c r="AG17" s="76"/>
      <c r="AH17" s="34"/>
      <c r="AI17" s="34"/>
      <c r="AJ17" s="34"/>
      <c r="AK17" s="34"/>
      <c r="AL17" s="34"/>
      <c r="AM17" s="34"/>
      <c r="AN17" s="34"/>
      <c r="AO17" s="34"/>
      <c r="AP17" s="34"/>
      <c r="AQ17" s="95"/>
      <c r="AR17" s="95"/>
      <c r="AS17" s="95"/>
      <c r="AT17" s="95"/>
      <c r="AU17" s="95"/>
      <c r="AV17" s="95"/>
      <c r="AW17" s="56"/>
      <c r="AX17" s="13"/>
      <c r="AY17" s="13"/>
    </row>
    <row r="18" spans="1:51" ht="21.75" customHeight="1">
      <c r="A18" s="83"/>
      <c r="B18" s="220" t="s">
        <v>63</v>
      </c>
      <c r="C18" s="219" t="s">
        <v>154</v>
      </c>
      <c r="D18" s="11" t="s">
        <v>20</v>
      </c>
      <c r="E18" s="34">
        <v>4</v>
      </c>
      <c r="F18" s="34">
        <v>4</v>
      </c>
      <c r="G18" s="34">
        <v>4</v>
      </c>
      <c r="H18" s="34">
        <v>4</v>
      </c>
      <c r="I18" s="34">
        <v>4</v>
      </c>
      <c r="J18" s="34">
        <v>4</v>
      </c>
      <c r="K18" s="34">
        <v>4</v>
      </c>
      <c r="L18" s="34">
        <v>4</v>
      </c>
      <c r="M18" s="34">
        <v>4</v>
      </c>
      <c r="N18" s="34">
        <v>4</v>
      </c>
      <c r="O18" s="34">
        <v>4</v>
      </c>
      <c r="P18" s="34">
        <v>4</v>
      </c>
      <c r="Q18" s="34">
        <v>4</v>
      </c>
      <c r="R18" s="34">
        <v>4</v>
      </c>
      <c r="S18" s="76" t="s">
        <v>70</v>
      </c>
      <c r="T18" s="34"/>
      <c r="U18" s="34"/>
      <c r="V18" s="50">
        <f aca="true" t="shared" si="0" ref="V18:V24">SUM(E18:U18)</f>
        <v>56</v>
      </c>
      <c r="W18" s="21"/>
      <c r="X18" s="21"/>
      <c r="Y18" s="34"/>
      <c r="Z18" s="34"/>
      <c r="AA18" s="34"/>
      <c r="AB18" s="34"/>
      <c r="AC18" s="34"/>
      <c r="AD18" s="34"/>
      <c r="AE18" s="34"/>
      <c r="AF18" s="34"/>
      <c r="AG18" s="76"/>
      <c r="AH18" s="34"/>
      <c r="AI18" s="34"/>
      <c r="AJ18" s="34"/>
      <c r="AK18" s="34"/>
      <c r="AL18" s="34"/>
      <c r="AM18" s="34"/>
      <c r="AN18" s="34"/>
      <c r="AO18" s="34"/>
      <c r="AP18" s="34"/>
      <c r="AQ18" s="95"/>
      <c r="AR18" s="95"/>
      <c r="AS18" s="95"/>
      <c r="AT18" s="95"/>
      <c r="AU18" s="95"/>
      <c r="AV18" s="95"/>
      <c r="AW18" s="56">
        <f>SUM(Y18:AV18)</f>
        <v>0</v>
      </c>
      <c r="AX18" s="13"/>
      <c r="AY18" s="13">
        <v>56</v>
      </c>
    </row>
    <row r="19" spans="1:51" ht="15">
      <c r="A19" s="83"/>
      <c r="B19" s="221"/>
      <c r="C19" s="218"/>
      <c r="D19" s="11" t="s">
        <v>19</v>
      </c>
      <c r="E19" s="136">
        <v>2</v>
      </c>
      <c r="F19" s="136">
        <v>1</v>
      </c>
      <c r="G19" s="136">
        <v>2</v>
      </c>
      <c r="H19" s="136">
        <v>1</v>
      </c>
      <c r="I19" s="136">
        <v>2</v>
      </c>
      <c r="J19" s="136">
        <v>1</v>
      </c>
      <c r="K19" s="136">
        <v>2</v>
      </c>
      <c r="L19" s="136">
        <v>1</v>
      </c>
      <c r="M19" s="136">
        <v>2</v>
      </c>
      <c r="N19" s="136">
        <v>1</v>
      </c>
      <c r="O19" s="136">
        <v>2</v>
      </c>
      <c r="P19" s="136">
        <v>1</v>
      </c>
      <c r="Q19" s="136">
        <v>2</v>
      </c>
      <c r="R19" s="136">
        <v>1</v>
      </c>
      <c r="S19" s="136"/>
      <c r="T19" s="136"/>
      <c r="U19" s="136"/>
      <c r="V19" s="137">
        <f t="shared" si="0"/>
        <v>21</v>
      </c>
      <c r="W19" s="21"/>
      <c r="X19" s="21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95"/>
      <c r="AR19" s="95"/>
      <c r="AS19" s="95"/>
      <c r="AT19" s="95"/>
      <c r="AU19" s="97"/>
      <c r="AV19" s="97"/>
      <c r="AW19" s="56"/>
      <c r="AX19" s="13"/>
      <c r="AY19" s="13"/>
    </row>
    <row r="20" spans="1:51" ht="15" customHeight="1">
      <c r="A20" s="83"/>
      <c r="B20" s="91" t="s">
        <v>74</v>
      </c>
      <c r="C20" s="118" t="s">
        <v>65</v>
      </c>
      <c r="D20" s="11"/>
      <c r="E20" s="34"/>
      <c r="F20" s="34"/>
      <c r="G20" s="34"/>
      <c r="H20" s="34"/>
      <c r="I20" s="34"/>
      <c r="J20" s="34"/>
      <c r="K20" s="87">
        <v>6</v>
      </c>
      <c r="L20" s="34"/>
      <c r="M20" s="34"/>
      <c r="N20" s="34"/>
      <c r="O20" s="34"/>
      <c r="P20" s="34"/>
      <c r="Q20" s="34"/>
      <c r="R20" s="87">
        <v>6</v>
      </c>
      <c r="S20" s="34"/>
      <c r="T20" s="34"/>
      <c r="U20" s="34"/>
      <c r="V20" s="50">
        <f t="shared" si="0"/>
        <v>12</v>
      </c>
      <c r="W20" s="21"/>
      <c r="X20" s="21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69"/>
      <c r="AO20" s="34"/>
      <c r="AP20" s="34"/>
      <c r="AQ20" s="95"/>
      <c r="AR20" s="95"/>
      <c r="AS20" s="95"/>
      <c r="AT20" s="95"/>
      <c r="AU20" s="95"/>
      <c r="AV20" s="95"/>
      <c r="AW20" s="56">
        <f>SUM(Y20:AV20)</f>
        <v>0</v>
      </c>
      <c r="AX20" s="13"/>
      <c r="AY20" s="13">
        <v>12</v>
      </c>
    </row>
    <row r="21" spans="1:51" ht="21.75" customHeight="1">
      <c r="A21" s="83"/>
      <c r="B21" s="217" t="s">
        <v>64</v>
      </c>
      <c r="C21" s="219" t="s">
        <v>155</v>
      </c>
      <c r="D21" s="11" t="s">
        <v>20</v>
      </c>
      <c r="E21" s="34">
        <v>4</v>
      </c>
      <c r="F21" s="34">
        <v>4</v>
      </c>
      <c r="G21" s="34">
        <v>4</v>
      </c>
      <c r="H21" s="34">
        <v>4</v>
      </c>
      <c r="I21" s="34">
        <v>4</v>
      </c>
      <c r="J21" s="34">
        <v>4</v>
      </c>
      <c r="K21" s="34">
        <v>4</v>
      </c>
      <c r="L21" s="34">
        <v>4</v>
      </c>
      <c r="M21" s="34">
        <v>4</v>
      </c>
      <c r="N21" s="34">
        <v>4</v>
      </c>
      <c r="O21" s="34">
        <v>4</v>
      </c>
      <c r="P21" s="34">
        <v>4</v>
      </c>
      <c r="Q21" s="34">
        <v>2</v>
      </c>
      <c r="R21" s="76" t="s">
        <v>70</v>
      </c>
      <c r="S21" s="34"/>
      <c r="T21" s="34"/>
      <c r="U21" s="34"/>
      <c r="V21" s="50">
        <f t="shared" si="0"/>
        <v>50</v>
      </c>
      <c r="W21" s="21"/>
      <c r="X21" s="21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95"/>
      <c r="AR21" s="95"/>
      <c r="AS21" s="95"/>
      <c r="AT21" s="95"/>
      <c r="AU21" s="95"/>
      <c r="AV21" s="95"/>
      <c r="AW21" s="56">
        <f>SUM(Y21:AV21)</f>
        <v>0</v>
      </c>
      <c r="AX21" s="13"/>
      <c r="AY21" s="13">
        <v>50</v>
      </c>
    </row>
    <row r="22" spans="1:51" ht="19.5" customHeight="1">
      <c r="A22" s="83"/>
      <c r="B22" s="218"/>
      <c r="C22" s="224"/>
      <c r="D22" s="11" t="s">
        <v>19</v>
      </c>
      <c r="E22" s="136">
        <v>1</v>
      </c>
      <c r="F22" s="136">
        <v>2</v>
      </c>
      <c r="G22" s="136">
        <v>1</v>
      </c>
      <c r="H22" s="136">
        <v>2</v>
      </c>
      <c r="I22" s="136">
        <v>1</v>
      </c>
      <c r="J22" s="136">
        <v>2</v>
      </c>
      <c r="K22" s="136">
        <v>2</v>
      </c>
      <c r="L22" s="136">
        <v>1</v>
      </c>
      <c r="M22" s="136">
        <v>1</v>
      </c>
      <c r="N22" s="136">
        <v>2</v>
      </c>
      <c r="O22" s="136">
        <v>2</v>
      </c>
      <c r="P22" s="136">
        <v>2</v>
      </c>
      <c r="Q22" s="136">
        <v>1</v>
      </c>
      <c r="R22" s="136"/>
      <c r="S22" s="136"/>
      <c r="T22" s="136"/>
      <c r="U22" s="136"/>
      <c r="V22" s="137">
        <f t="shared" si="0"/>
        <v>20</v>
      </c>
      <c r="W22" s="21"/>
      <c r="X22" s="21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76"/>
      <c r="AM22" s="34"/>
      <c r="AN22" s="34"/>
      <c r="AO22" s="34"/>
      <c r="AP22" s="34"/>
      <c r="AQ22" s="95"/>
      <c r="AR22" s="95"/>
      <c r="AS22" s="95"/>
      <c r="AT22" s="95"/>
      <c r="AU22" s="95"/>
      <c r="AV22" s="95"/>
      <c r="AW22" s="56">
        <f>SUM(Y22:AV22)</f>
        <v>0</v>
      </c>
      <c r="AX22" s="13"/>
      <c r="AY22" s="13"/>
    </row>
    <row r="23" spans="1:51" ht="15" customHeight="1">
      <c r="A23" s="83"/>
      <c r="B23" s="70" t="s">
        <v>75</v>
      </c>
      <c r="C23" s="70" t="s">
        <v>65</v>
      </c>
      <c r="D23" s="14"/>
      <c r="E23" s="34"/>
      <c r="F23" s="34"/>
      <c r="G23" s="34"/>
      <c r="H23" s="87">
        <v>6</v>
      </c>
      <c r="I23" s="34"/>
      <c r="J23" s="34"/>
      <c r="K23" s="34"/>
      <c r="L23" s="87">
        <v>6</v>
      </c>
      <c r="M23" s="34"/>
      <c r="N23" s="34"/>
      <c r="O23" s="34"/>
      <c r="P23" s="34"/>
      <c r="Q23" s="87">
        <v>6</v>
      </c>
      <c r="R23" s="34"/>
      <c r="S23" s="34"/>
      <c r="T23" s="34"/>
      <c r="U23" s="34"/>
      <c r="V23" s="50">
        <f t="shared" si="0"/>
        <v>18</v>
      </c>
      <c r="W23" s="21"/>
      <c r="X23" s="21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76"/>
      <c r="AK23" s="34"/>
      <c r="AL23" s="34"/>
      <c r="AM23" s="34"/>
      <c r="AN23" s="34"/>
      <c r="AO23" s="34"/>
      <c r="AP23" s="34"/>
      <c r="AQ23" s="95"/>
      <c r="AR23" s="95"/>
      <c r="AS23" s="95"/>
      <c r="AT23" s="95"/>
      <c r="AU23" s="95"/>
      <c r="AV23" s="95"/>
      <c r="AW23" s="56">
        <f>SUM(Y23:AV23)</f>
        <v>0</v>
      </c>
      <c r="AX23" s="13"/>
      <c r="AY23" s="13">
        <v>18</v>
      </c>
    </row>
    <row r="24" spans="1:51" ht="15">
      <c r="A24" s="83"/>
      <c r="B24" s="19" t="s">
        <v>32</v>
      </c>
      <c r="C24" s="19" t="s">
        <v>25</v>
      </c>
      <c r="D24" s="123"/>
      <c r="E24" s="65"/>
      <c r="F24" s="65"/>
      <c r="G24" s="65"/>
      <c r="H24" s="75"/>
      <c r="I24" s="65"/>
      <c r="J24" s="65"/>
      <c r="K24" s="65"/>
      <c r="L24" s="66"/>
      <c r="M24" s="66"/>
      <c r="N24" s="65"/>
      <c r="O24" s="66"/>
      <c r="P24" s="66"/>
      <c r="Q24" s="66"/>
      <c r="R24" s="66"/>
      <c r="S24" s="101">
        <v>12</v>
      </c>
      <c r="T24" s="101">
        <v>36</v>
      </c>
      <c r="U24" s="101">
        <v>24</v>
      </c>
      <c r="V24" s="53">
        <f t="shared" si="0"/>
        <v>72</v>
      </c>
      <c r="W24" s="21"/>
      <c r="X24" s="21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95"/>
      <c r="AR24" s="95"/>
      <c r="AS24" s="95"/>
      <c r="AT24" s="95"/>
      <c r="AU24" s="95"/>
      <c r="AV24" s="95"/>
      <c r="AW24" s="56"/>
      <c r="AX24" s="13"/>
      <c r="AY24" s="13">
        <v>72</v>
      </c>
    </row>
    <row r="25" spans="1:51" ht="33" customHeight="1">
      <c r="A25" s="83"/>
      <c r="B25" s="117" t="s">
        <v>66</v>
      </c>
      <c r="C25" s="121" t="s">
        <v>104</v>
      </c>
      <c r="D25" s="11"/>
      <c r="E25" s="65"/>
      <c r="F25" s="65"/>
      <c r="G25" s="65"/>
      <c r="H25" s="75"/>
      <c r="I25" s="65"/>
      <c r="J25" s="65"/>
      <c r="K25" s="65"/>
      <c r="L25" s="66"/>
      <c r="M25" s="66"/>
      <c r="N25" s="65"/>
      <c r="O25" s="66"/>
      <c r="P25" s="66"/>
      <c r="Q25" s="66"/>
      <c r="R25" s="66"/>
      <c r="S25" s="66"/>
      <c r="T25" s="66"/>
      <c r="U25" s="66"/>
      <c r="V25" s="53"/>
      <c r="W25" s="21"/>
      <c r="X25" s="21"/>
      <c r="Y25" s="34"/>
      <c r="Z25" s="34"/>
      <c r="AA25" s="34"/>
      <c r="AB25" s="34"/>
      <c r="AC25" s="34"/>
      <c r="AD25" s="34"/>
      <c r="AE25" s="34"/>
      <c r="AF25" s="34"/>
      <c r="AG25" s="76" t="s">
        <v>69</v>
      </c>
      <c r="AI25" s="34"/>
      <c r="AJ25" s="34"/>
      <c r="AK25" s="34"/>
      <c r="AL25" s="34"/>
      <c r="AM25" s="34"/>
      <c r="AN25" s="34"/>
      <c r="AO25" s="34"/>
      <c r="AP25" s="34"/>
      <c r="AQ25" s="95"/>
      <c r="AR25" s="95"/>
      <c r="AS25" s="95"/>
      <c r="AT25" s="95"/>
      <c r="AU25" s="95"/>
      <c r="AV25" s="95"/>
      <c r="AW25" s="56">
        <f aca="true" t="shared" si="1" ref="AW25:AW31">SUM(Y25:AV25)</f>
        <v>0</v>
      </c>
      <c r="AX25" s="13"/>
      <c r="AY25" s="13"/>
    </row>
    <row r="26" spans="1:51" ht="15.75" customHeight="1">
      <c r="A26" s="83"/>
      <c r="B26" s="235" t="s">
        <v>67</v>
      </c>
      <c r="C26" s="219" t="s">
        <v>105</v>
      </c>
      <c r="D26" s="11" t="s">
        <v>20</v>
      </c>
      <c r="E26" s="65">
        <v>6</v>
      </c>
      <c r="F26" s="65">
        <v>6</v>
      </c>
      <c r="G26" s="65">
        <v>8</v>
      </c>
      <c r="H26" s="93">
        <v>6</v>
      </c>
      <c r="I26" s="65">
        <v>6</v>
      </c>
      <c r="J26" s="65">
        <v>6</v>
      </c>
      <c r="K26" s="65">
        <v>6</v>
      </c>
      <c r="L26" s="66">
        <v>6</v>
      </c>
      <c r="M26" s="66">
        <v>6</v>
      </c>
      <c r="N26" s="65">
        <v>6</v>
      </c>
      <c r="O26" s="66">
        <v>6</v>
      </c>
      <c r="P26" s="66">
        <v>6</v>
      </c>
      <c r="Q26" s="66">
        <v>6</v>
      </c>
      <c r="R26" s="66">
        <v>2</v>
      </c>
      <c r="S26" s="66"/>
      <c r="T26" s="66"/>
      <c r="U26" s="66"/>
      <c r="V26" s="53">
        <f>SUM(E26:U26)</f>
        <v>82</v>
      </c>
      <c r="W26" s="21"/>
      <c r="X26" s="21"/>
      <c r="Y26" s="34">
        <v>6</v>
      </c>
      <c r="Z26" s="34">
        <v>6</v>
      </c>
      <c r="AA26" s="34">
        <v>8</v>
      </c>
      <c r="AB26" s="34">
        <v>2</v>
      </c>
      <c r="AC26" s="76" t="s">
        <v>70</v>
      </c>
      <c r="AD26" s="34"/>
      <c r="AE26" s="34"/>
      <c r="AF26" s="34"/>
      <c r="AG26" s="34"/>
      <c r="AH26" s="34"/>
      <c r="AI26" s="34"/>
      <c r="AJ26" s="34"/>
      <c r="AK26" s="34"/>
      <c r="AL26" s="76"/>
      <c r="AM26" s="34"/>
      <c r="AN26" s="34"/>
      <c r="AO26" s="34"/>
      <c r="AP26" s="34"/>
      <c r="AQ26" s="95"/>
      <c r="AR26" s="95"/>
      <c r="AS26" s="95"/>
      <c r="AT26" s="95"/>
      <c r="AU26" s="95"/>
      <c r="AV26" s="95"/>
      <c r="AW26" s="56">
        <f t="shared" si="1"/>
        <v>22</v>
      </c>
      <c r="AX26" s="13"/>
      <c r="AY26" s="13">
        <v>104</v>
      </c>
    </row>
    <row r="27" spans="1:51" ht="15">
      <c r="A27" s="83"/>
      <c r="B27" s="236"/>
      <c r="C27" s="224"/>
      <c r="D27" s="11" t="s">
        <v>19</v>
      </c>
      <c r="E27" s="139">
        <v>3</v>
      </c>
      <c r="F27" s="139">
        <v>3</v>
      </c>
      <c r="G27" s="139">
        <v>4</v>
      </c>
      <c r="H27" s="140">
        <v>3</v>
      </c>
      <c r="I27" s="139">
        <v>3</v>
      </c>
      <c r="J27" s="139">
        <v>3</v>
      </c>
      <c r="K27" s="139">
        <v>3</v>
      </c>
      <c r="L27" s="141">
        <v>3</v>
      </c>
      <c r="M27" s="141">
        <v>3</v>
      </c>
      <c r="N27" s="139">
        <v>3</v>
      </c>
      <c r="O27" s="141">
        <v>3</v>
      </c>
      <c r="P27" s="141">
        <v>1</v>
      </c>
      <c r="Q27" s="141">
        <v>3</v>
      </c>
      <c r="R27" s="141">
        <v>3</v>
      </c>
      <c r="S27" s="141"/>
      <c r="T27" s="141"/>
      <c r="U27" s="141"/>
      <c r="V27" s="142">
        <f>SUM(E27:U27)</f>
        <v>41</v>
      </c>
      <c r="W27" s="21"/>
      <c r="X27" s="21"/>
      <c r="Y27" s="136"/>
      <c r="Z27" s="136">
        <v>3</v>
      </c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45"/>
      <c r="AR27" s="145"/>
      <c r="AS27" s="145"/>
      <c r="AT27" s="145"/>
      <c r="AU27" s="145"/>
      <c r="AV27" s="145"/>
      <c r="AW27" s="137">
        <f t="shared" si="1"/>
        <v>3</v>
      </c>
      <c r="AX27" s="13"/>
      <c r="AY27" s="13"/>
    </row>
    <row r="28" spans="1:51" ht="15">
      <c r="A28" s="120"/>
      <c r="B28" s="235" t="s">
        <v>68</v>
      </c>
      <c r="C28" s="219" t="s">
        <v>106</v>
      </c>
      <c r="D28" s="11" t="s">
        <v>20</v>
      </c>
      <c r="E28" s="65">
        <v>4</v>
      </c>
      <c r="F28" s="65">
        <v>4</v>
      </c>
      <c r="G28" s="65">
        <v>4</v>
      </c>
      <c r="H28" s="124">
        <v>4</v>
      </c>
      <c r="I28" s="65">
        <v>4</v>
      </c>
      <c r="J28" s="65">
        <v>4</v>
      </c>
      <c r="K28" s="65">
        <v>4</v>
      </c>
      <c r="L28" s="66">
        <v>4</v>
      </c>
      <c r="M28" s="66">
        <v>4</v>
      </c>
      <c r="N28" s="65">
        <v>4</v>
      </c>
      <c r="O28" s="66">
        <v>4</v>
      </c>
      <c r="P28" s="66">
        <v>4</v>
      </c>
      <c r="Q28" s="66">
        <v>2</v>
      </c>
      <c r="R28" s="66"/>
      <c r="S28" s="66"/>
      <c r="T28" s="66"/>
      <c r="U28" s="66"/>
      <c r="V28" s="53">
        <f>SUM(E28:U28)</f>
        <v>50</v>
      </c>
      <c r="W28" s="21"/>
      <c r="X28" s="21"/>
      <c r="Y28" s="34">
        <v>8</v>
      </c>
      <c r="Z28" s="34">
        <v>8</v>
      </c>
      <c r="AA28" s="34">
        <v>8</v>
      </c>
      <c r="AB28" s="34">
        <v>8</v>
      </c>
      <c r="AC28" s="34">
        <v>8</v>
      </c>
      <c r="AD28" s="34">
        <v>8</v>
      </c>
      <c r="AE28" s="34">
        <v>2</v>
      </c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95"/>
      <c r="AR28" s="95"/>
      <c r="AS28" s="95"/>
      <c r="AT28" s="95"/>
      <c r="AU28" s="95"/>
      <c r="AV28" s="95"/>
      <c r="AW28" s="56">
        <f t="shared" si="1"/>
        <v>50</v>
      </c>
      <c r="AX28" s="13"/>
      <c r="AY28" s="13">
        <v>100</v>
      </c>
    </row>
    <row r="29" spans="1:51" ht="15">
      <c r="A29" s="120"/>
      <c r="B29" s="236"/>
      <c r="C29" s="224"/>
      <c r="D29" s="11" t="s">
        <v>19</v>
      </c>
      <c r="E29" s="139">
        <v>2</v>
      </c>
      <c r="F29" s="139">
        <v>2</v>
      </c>
      <c r="G29" s="139">
        <v>2</v>
      </c>
      <c r="H29" s="143">
        <v>2</v>
      </c>
      <c r="I29" s="139">
        <v>2</v>
      </c>
      <c r="J29" s="139">
        <v>2</v>
      </c>
      <c r="K29" s="139">
        <v>2</v>
      </c>
      <c r="L29" s="141">
        <v>2</v>
      </c>
      <c r="M29" s="141">
        <v>2</v>
      </c>
      <c r="N29" s="139">
        <v>2</v>
      </c>
      <c r="O29" s="141">
        <v>2</v>
      </c>
      <c r="P29" s="141">
        <v>2</v>
      </c>
      <c r="Q29" s="141">
        <v>1</v>
      </c>
      <c r="R29" s="141"/>
      <c r="S29" s="141"/>
      <c r="T29" s="141"/>
      <c r="U29" s="141"/>
      <c r="V29" s="142">
        <f>SUM(E29:U29)</f>
        <v>25</v>
      </c>
      <c r="W29" s="21"/>
      <c r="X29" s="21"/>
      <c r="Y29" s="136">
        <v>4</v>
      </c>
      <c r="Z29" s="136">
        <v>4</v>
      </c>
      <c r="AA29" s="136">
        <v>4</v>
      </c>
      <c r="AB29" s="136">
        <v>4</v>
      </c>
      <c r="AC29" s="136">
        <v>4</v>
      </c>
      <c r="AD29" s="136">
        <v>4</v>
      </c>
      <c r="AE29" s="136">
        <v>1</v>
      </c>
      <c r="AF29" s="136"/>
      <c r="AG29" s="136"/>
      <c r="AH29" s="136"/>
      <c r="AI29" s="148"/>
      <c r="AJ29" s="136"/>
      <c r="AK29" s="136"/>
      <c r="AL29" s="136"/>
      <c r="AM29" s="136"/>
      <c r="AN29" s="136"/>
      <c r="AO29" s="136"/>
      <c r="AP29" s="136"/>
      <c r="AQ29" s="145"/>
      <c r="AR29" s="145"/>
      <c r="AS29" s="145"/>
      <c r="AT29" s="145"/>
      <c r="AU29" s="145"/>
      <c r="AV29" s="145"/>
      <c r="AW29" s="137">
        <f t="shared" si="1"/>
        <v>25</v>
      </c>
      <c r="AX29" s="13"/>
      <c r="AY29" s="13"/>
    </row>
    <row r="30" spans="1:51" ht="18" customHeight="1">
      <c r="A30" s="83"/>
      <c r="B30" s="86" t="s">
        <v>80</v>
      </c>
      <c r="C30" s="85" t="s">
        <v>65</v>
      </c>
      <c r="D30" s="11"/>
      <c r="E30" s="65"/>
      <c r="F30" s="65"/>
      <c r="G30" s="65"/>
      <c r="H30" s="130">
        <v>6</v>
      </c>
      <c r="I30" s="65"/>
      <c r="J30" s="129">
        <v>6</v>
      </c>
      <c r="K30" s="65" t="s">
        <v>86</v>
      </c>
      <c r="L30" s="128">
        <v>6</v>
      </c>
      <c r="M30" s="66" t="s">
        <v>86</v>
      </c>
      <c r="N30" s="129">
        <v>6</v>
      </c>
      <c r="O30" s="66"/>
      <c r="P30" s="128">
        <v>6</v>
      </c>
      <c r="Q30" s="66"/>
      <c r="R30" s="128">
        <v>6</v>
      </c>
      <c r="S30" s="66"/>
      <c r="T30" s="66"/>
      <c r="U30" s="66"/>
      <c r="V30" s="53">
        <f>SUM(E30:U30)</f>
        <v>36</v>
      </c>
      <c r="W30" s="21"/>
      <c r="X30" s="21"/>
      <c r="Y30" s="34"/>
      <c r="Z30" s="87">
        <v>6</v>
      </c>
      <c r="AA30" s="87">
        <v>6</v>
      </c>
      <c r="AB30" s="87">
        <v>6</v>
      </c>
      <c r="AC30" s="87">
        <v>6</v>
      </c>
      <c r="AD30" s="87">
        <v>6</v>
      </c>
      <c r="AE30" s="87">
        <v>6</v>
      </c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95"/>
      <c r="AR30" s="95"/>
      <c r="AS30" s="95"/>
      <c r="AT30" s="95"/>
      <c r="AU30" s="95"/>
      <c r="AV30" s="95"/>
      <c r="AW30" s="56">
        <f t="shared" si="1"/>
        <v>36</v>
      </c>
      <c r="AX30" s="13"/>
      <c r="AY30" s="13">
        <v>72</v>
      </c>
    </row>
    <row r="31" spans="1:51" ht="28.5" customHeight="1">
      <c r="A31" s="83"/>
      <c r="B31" s="86" t="s">
        <v>33</v>
      </c>
      <c r="C31" s="85" t="s">
        <v>25</v>
      </c>
      <c r="D31" s="11"/>
      <c r="E31" s="65"/>
      <c r="F31" s="65"/>
      <c r="G31" s="65"/>
      <c r="H31" s="125"/>
      <c r="I31" s="65"/>
      <c r="J31" s="65"/>
      <c r="K31" s="65"/>
      <c r="L31" s="66"/>
      <c r="M31" s="66"/>
      <c r="N31" s="65"/>
      <c r="O31" s="66"/>
      <c r="P31" s="66"/>
      <c r="Q31" s="66"/>
      <c r="R31" s="66"/>
      <c r="S31" s="66"/>
      <c r="T31" s="66"/>
      <c r="U31" s="66"/>
      <c r="V31" s="53"/>
      <c r="W31" s="21"/>
      <c r="X31" s="21"/>
      <c r="Y31" s="34"/>
      <c r="Z31" s="34"/>
      <c r="AA31" s="34"/>
      <c r="AB31" s="34"/>
      <c r="AC31" s="34"/>
      <c r="AD31" s="34"/>
      <c r="AE31" s="88">
        <v>12</v>
      </c>
      <c r="AF31" s="88">
        <v>36</v>
      </c>
      <c r="AG31" s="88">
        <v>24</v>
      </c>
      <c r="AH31" s="34"/>
      <c r="AI31" s="34"/>
      <c r="AK31" s="14"/>
      <c r="AM31" s="34"/>
      <c r="AN31" s="34"/>
      <c r="AO31" s="34"/>
      <c r="AP31" s="34"/>
      <c r="AQ31" s="95"/>
      <c r="AR31" s="95"/>
      <c r="AS31" s="95"/>
      <c r="AT31" s="95"/>
      <c r="AU31" s="95"/>
      <c r="AV31" s="95"/>
      <c r="AW31" s="56">
        <f t="shared" si="1"/>
        <v>72</v>
      </c>
      <c r="AX31" s="13"/>
      <c r="AY31" s="13">
        <v>72</v>
      </c>
    </row>
    <row r="32" spans="1:51" ht="35.25" customHeight="1">
      <c r="A32" s="83"/>
      <c r="B32" s="92" t="s">
        <v>76</v>
      </c>
      <c r="C32" s="121" t="s">
        <v>107</v>
      </c>
      <c r="D32" s="11"/>
      <c r="E32" s="65"/>
      <c r="F32" s="65"/>
      <c r="G32" s="65"/>
      <c r="H32" s="125"/>
      <c r="I32" s="65"/>
      <c r="J32" s="65"/>
      <c r="K32" s="65"/>
      <c r="L32" s="66"/>
      <c r="M32" s="66"/>
      <c r="N32" s="65"/>
      <c r="O32" s="66"/>
      <c r="P32" s="66"/>
      <c r="Q32" s="66"/>
      <c r="R32" s="66"/>
      <c r="S32" s="66"/>
      <c r="T32" s="66"/>
      <c r="U32" s="94"/>
      <c r="V32" s="53"/>
      <c r="W32" s="21"/>
      <c r="X32" s="21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76" t="s">
        <v>69</v>
      </c>
      <c r="AM32" s="34"/>
      <c r="AN32" s="34"/>
      <c r="AO32" s="34"/>
      <c r="AP32" s="34"/>
      <c r="AQ32" s="95"/>
      <c r="AR32" s="95"/>
      <c r="AS32" s="95"/>
      <c r="AT32" s="95"/>
      <c r="AU32" s="95"/>
      <c r="AV32" s="95"/>
      <c r="AW32" s="56"/>
      <c r="AX32" s="13"/>
      <c r="AY32" s="13"/>
    </row>
    <row r="33" spans="1:51" ht="16.5" customHeight="1">
      <c r="A33" s="120"/>
      <c r="B33" s="248" t="s">
        <v>108</v>
      </c>
      <c r="C33" s="237" t="s">
        <v>109</v>
      </c>
      <c r="D33" s="11" t="s">
        <v>20</v>
      </c>
      <c r="E33" s="65">
        <v>10</v>
      </c>
      <c r="F33" s="65">
        <v>8</v>
      </c>
      <c r="G33" s="65">
        <v>6</v>
      </c>
      <c r="H33" s="127">
        <v>2</v>
      </c>
      <c r="I33" s="65">
        <v>4</v>
      </c>
      <c r="J33" s="65">
        <v>4</v>
      </c>
      <c r="K33" s="65">
        <v>4</v>
      </c>
      <c r="L33" s="66">
        <v>2</v>
      </c>
      <c r="M33" s="66">
        <v>4</v>
      </c>
      <c r="N33" s="65">
        <v>4</v>
      </c>
      <c r="O33" s="66">
        <v>4</v>
      </c>
      <c r="P33" s="66">
        <v>4</v>
      </c>
      <c r="Q33" s="66">
        <v>2</v>
      </c>
      <c r="R33" s="66"/>
      <c r="S33" s="66"/>
      <c r="T33" s="66"/>
      <c r="U33" s="94"/>
      <c r="V33" s="53">
        <f aca="true" t="shared" si="2" ref="V33:V39">SUM(E33:U33)</f>
        <v>58</v>
      </c>
      <c r="W33" s="21"/>
      <c r="X33" s="21"/>
      <c r="Y33" s="34">
        <v>10</v>
      </c>
      <c r="Z33" s="34">
        <v>4</v>
      </c>
      <c r="AA33" s="34">
        <v>6</v>
      </c>
      <c r="AB33" s="34">
        <v>6</v>
      </c>
      <c r="AC33" s="34">
        <v>10</v>
      </c>
      <c r="AD33" s="34">
        <v>12</v>
      </c>
      <c r="AE33" s="34">
        <v>10</v>
      </c>
      <c r="AF33" s="34"/>
      <c r="AG33" s="34"/>
      <c r="AH33" s="34">
        <v>8</v>
      </c>
      <c r="AI33" s="34">
        <v>6</v>
      </c>
      <c r="AJ33" s="34"/>
      <c r="AK33" s="34"/>
      <c r="AL33" s="34"/>
      <c r="AM33" s="34"/>
      <c r="AN33" s="34"/>
      <c r="AO33" s="34"/>
      <c r="AP33" s="34"/>
      <c r="AQ33" s="95"/>
      <c r="AR33" s="95"/>
      <c r="AS33" s="95"/>
      <c r="AT33" s="95"/>
      <c r="AU33" s="95"/>
      <c r="AV33" s="95"/>
      <c r="AW33" s="56">
        <f aca="true" t="shared" si="3" ref="AW33:AW39">SUM(Y33:AV33)</f>
        <v>72</v>
      </c>
      <c r="AX33" s="13"/>
      <c r="AY33" s="13">
        <v>130</v>
      </c>
    </row>
    <row r="34" spans="1:51" ht="17.25" customHeight="1">
      <c r="A34" s="120"/>
      <c r="B34" s="238"/>
      <c r="C34" s="238"/>
      <c r="D34" s="11" t="s">
        <v>19</v>
      </c>
      <c r="E34" s="139">
        <v>5</v>
      </c>
      <c r="F34" s="139">
        <v>5</v>
      </c>
      <c r="G34" s="139">
        <v>3</v>
      </c>
      <c r="H34" s="144">
        <v>1</v>
      </c>
      <c r="I34" s="139">
        <v>2</v>
      </c>
      <c r="J34" s="139">
        <v>2</v>
      </c>
      <c r="K34" s="139">
        <v>2</v>
      </c>
      <c r="L34" s="141">
        <v>1</v>
      </c>
      <c r="M34" s="141">
        <v>2</v>
      </c>
      <c r="N34" s="139"/>
      <c r="O34" s="141">
        <v>2</v>
      </c>
      <c r="P34" s="141">
        <v>2</v>
      </c>
      <c r="Q34" s="141">
        <v>2</v>
      </c>
      <c r="R34" s="141"/>
      <c r="S34" s="141"/>
      <c r="T34" s="141"/>
      <c r="U34" s="141"/>
      <c r="V34" s="142">
        <f t="shared" si="2"/>
        <v>29</v>
      </c>
      <c r="W34" s="21"/>
      <c r="X34" s="21"/>
      <c r="Y34" s="136">
        <v>5</v>
      </c>
      <c r="Z34" s="136">
        <v>3</v>
      </c>
      <c r="AA34" s="136">
        <v>3</v>
      </c>
      <c r="AB34" s="136">
        <v>2</v>
      </c>
      <c r="AC34" s="136">
        <v>5</v>
      </c>
      <c r="AD34" s="136">
        <v>6</v>
      </c>
      <c r="AE34" s="136">
        <v>5</v>
      </c>
      <c r="AF34" s="136"/>
      <c r="AG34" s="136"/>
      <c r="AH34" s="136">
        <v>4</v>
      </c>
      <c r="AI34" s="136">
        <v>3</v>
      </c>
      <c r="AJ34" s="136"/>
      <c r="AK34" s="136"/>
      <c r="AL34" s="136"/>
      <c r="AM34" s="136"/>
      <c r="AN34" s="136"/>
      <c r="AO34" s="136"/>
      <c r="AP34" s="136"/>
      <c r="AQ34" s="145"/>
      <c r="AR34" s="145"/>
      <c r="AS34" s="145"/>
      <c r="AT34" s="145"/>
      <c r="AU34" s="145"/>
      <c r="AV34" s="145"/>
      <c r="AW34" s="137">
        <f t="shared" si="3"/>
        <v>36</v>
      </c>
      <c r="AX34" s="13"/>
      <c r="AY34" s="13"/>
    </row>
    <row r="35" spans="1:51" ht="15" customHeight="1">
      <c r="A35" s="120"/>
      <c r="B35" s="126" t="s">
        <v>110</v>
      </c>
      <c r="C35" s="121" t="s">
        <v>65</v>
      </c>
      <c r="D35" s="11"/>
      <c r="E35" s="65"/>
      <c r="F35" s="65"/>
      <c r="G35" s="65"/>
      <c r="H35" s="127"/>
      <c r="I35" s="129">
        <v>6</v>
      </c>
      <c r="J35" s="65"/>
      <c r="K35" s="65"/>
      <c r="L35" s="66"/>
      <c r="M35" s="128">
        <v>6</v>
      </c>
      <c r="N35" s="65"/>
      <c r="O35" s="66"/>
      <c r="P35" s="66"/>
      <c r="Q35" s="128">
        <v>6</v>
      </c>
      <c r="R35" s="66"/>
      <c r="S35" s="66"/>
      <c r="T35" s="66"/>
      <c r="U35" s="94"/>
      <c r="V35" s="53">
        <f t="shared" si="2"/>
        <v>18</v>
      </c>
      <c r="W35" s="21"/>
      <c r="X35" s="21"/>
      <c r="Y35" s="34"/>
      <c r="Z35" s="34"/>
      <c r="AA35" s="34"/>
      <c r="AB35" s="87">
        <v>6</v>
      </c>
      <c r="AC35" s="34"/>
      <c r="AD35" s="34"/>
      <c r="AE35" s="34"/>
      <c r="AF35" s="34"/>
      <c r="AG35" s="34"/>
      <c r="AH35" s="34"/>
      <c r="AI35" s="34"/>
      <c r="AJ35" s="87">
        <v>12</v>
      </c>
      <c r="AK35" s="34"/>
      <c r="AL35" s="34"/>
      <c r="AM35" s="34"/>
      <c r="AN35" s="34"/>
      <c r="AO35" s="34"/>
      <c r="AP35" s="34"/>
      <c r="AQ35" s="95"/>
      <c r="AR35" s="95"/>
      <c r="AS35" s="95"/>
      <c r="AT35" s="95"/>
      <c r="AU35" s="95"/>
      <c r="AV35" s="95"/>
      <c r="AW35" s="56">
        <f t="shared" si="3"/>
        <v>18</v>
      </c>
      <c r="AX35" s="13"/>
      <c r="AY35" s="13">
        <v>36</v>
      </c>
    </row>
    <row r="36" spans="1:51" ht="15" customHeight="1">
      <c r="A36" s="120"/>
      <c r="B36" s="248" t="s">
        <v>111</v>
      </c>
      <c r="C36" s="219" t="s">
        <v>112</v>
      </c>
      <c r="D36" s="11" t="s">
        <v>20</v>
      </c>
      <c r="E36" s="65">
        <v>4</v>
      </c>
      <c r="F36" s="65">
        <v>6</v>
      </c>
      <c r="G36" s="65">
        <v>6</v>
      </c>
      <c r="H36" s="127"/>
      <c r="I36" s="65">
        <v>4</v>
      </c>
      <c r="J36" s="65">
        <v>4</v>
      </c>
      <c r="K36" s="65">
        <v>4</v>
      </c>
      <c r="L36" s="66"/>
      <c r="M36" s="66">
        <v>4</v>
      </c>
      <c r="N36" s="65">
        <v>4</v>
      </c>
      <c r="O36" s="66">
        <v>10</v>
      </c>
      <c r="P36" s="66">
        <v>4</v>
      </c>
      <c r="Q36" s="66">
        <v>8</v>
      </c>
      <c r="R36" s="66" t="s">
        <v>86</v>
      </c>
      <c r="S36" s="66"/>
      <c r="T36" s="66"/>
      <c r="U36" s="94"/>
      <c r="V36" s="53">
        <f t="shared" si="2"/>
        <v>58</v>
      </c>
      <c r="W36" s="21"/>
      <c r="X36" s="21"/>
      <c r="Y36" s="34"/>
      <c r="Z36" s="34"/>
      <c r="AA36" s="34"/>
      <c r="AB36" s="34"/>
      <c r="AC36" s="34"/>
      <c r="AD36" s="34">
        <v>10</v>
      </c>
      <c r="AE36" s="34">
        <v>6</v>
      </c>
      <c r="AF36" s="34"/>
      <c r="AG36" s="34"/>
      <c r="AH36" s="34">
        <v>22</v>
      </c>
      <c r="AI36" s="34">
        <v>24</v>
      </c>
      <c r="AJ36" s="34">
        <v>6</v>
      </c>
      <c r="AK36" s="34"/>
      <c r="AL36" s="34"/>
      <c r="AM36" s="34"/>
      <c r="AN36" s="34"/>
      <c r="AO36" s="34"/>
      <c r="AP36" s="34"/>
      <c r="AQ36" s="95"/>
      <c r="AR36" s="95"/>
      <c r="AS36" s="95"/>
      <c r="AT36" s="95"/>
      <c r="AU36" s="95"/>
      <c r="AV36" s="95"/>
      <c r="AW36" s="56">
        <f t="shared" si="3"/>
        <v>68</v>
      </c>
      <c r="AX36" s="13"/>
      <c r="AY36" s="13"/>
    </row>
    <row r="37" spans="1:51" ht="18" customHeight="1">
      <c r="A37" s="120"/>
      <c r="B37" s="238"/>
      <c r="C37" s="224"/>
      <c r="D37" s="11" t="s">
        <v>19</v>
      </c>
      <c r="E37" s="139">
        <v>2</v>
      </c>
      <c r="F37" s="139">
        <v>2</v>
      </c>
      <c r="G37" s="139">
        <v>3</v>
      </c>
      <c r="H37" s="144"/>
      <c r="I37" s="139">
        <v>2</v>
      </c>
      <c r="J37" s="139">
        <v>2</v>
      </c>
      <c r="K37" s="139">
        <v>4</v>
      </c>
      <c r="L37" s="141">
        <v>1</v>
      </c>
      <c r="M37" s="141">
        <v>2</v>
      </c>
      <c r="N37" s="139">
        <v>1</v>
      </c>
      <c r="O37" s="141">
        <v>4</v>
      </c>
      <c r="P37" s="141">
        <v>1</v>
      </c>
      <c r="Q37" s="141">
        <v>3</v>
      </c>
      <c r="R37" s="141">
        <v>2</v>
      </c>
      <c r="S37" s="141"/>
      <c r="T37" s="141"/>
      <c r="U37" s="141"/>
      <c r="V37" s="142">
        <f t="shared" si="2"/>
        <v>29</v>
      </c>
      <c r="W37" s="21"/>
      <c r="X37" s="21"/>
      <c r="Y37" s="136"/>
      <c r="Z37" s="136"/>
      <c r="AA37" s="136"/>
      <c r="AB37" s="136"/>
      <c r="AC37" s="136"/>
      <c r="AD37" s="136">
        <v>5</v>
      </c>
      <c r="AE37" s="136">
        <v>3</v>
      </c>
      <c r="AF37" s="136"/>
      <c r="AG37" s="136"/>
      <c r="AH37" s="136">
        <v>11</v>
      </c>
      <c r="AI37" s="136">
        <v>12</v>
      </c>
      <c r="AJ37" s="136">
        <v>3</v>
      </c>
      <c r="AK37" s="136"/>
      <c r="AL37" s="136"/>
      <c r="AM37" s="136"/>
      <c r="AN37" s="136"/>
      <c r="AO37" s="136"/>
      <c r="AP37" s="136"/>
      <c r="AQ37" s="145"/>
      <c r="AR37" s="145"/>
      <c r="AS37" s="145"/>
      <c r="AT37" s="145"/>
      <c r="AU37" s="145"/>
      <c r="AV37" s="145"/>
      <c r="AW37" s="137">
        <f t="shared" si="3"/>
        <v>34</v>
      </c>
      <c r="AX37" s="13"/>
      <c r="AY37" s="13">
        <v>126</v>
      </c>
    </row>
    <row r="38" spans="1:51" ht="18" customHeight="1">
      <c r="A38" s="120"/>
      <c r="B38" s="119" t="s">
        <v>113</v>
      </c>
      <c r="C38" s="116" t="s">
        <v>65</v>
      </c>
      <c r="D38" s="11"/>
      <c r="E38" s="65"/>
      <c r="F38" s="65"/>
      <c r="G38" s="65"/>
      <c r="H38" s="127"/>
      <c r="I38" s="65"/>
      <c r="J38" s="65"/>
      <c r="K38" s="65"/>
      <c r="L38" s="66"/>
      <c r="M38" s="66"/>
      <c r="N38" s="65"/>
      <c r="O38" s="66"/>
      <c r="P38" s="66"/>
      <c r="Q38" s="66"/>
      <c r="R38" s="128">
        <v>6</v>
      </c>
      <c r="S38" s="128">
        <v>12</v>
      </c>
      <c r="T38" s="66"/>
      <c r="U38" s="94"/>
      <c r="V38" s="53">
        <f t="shared" si="2"/>
        <v>18</v>
      </c>
      <c r="W38" s="21"/>
      <c r="X38" s="21"/>
      <c r="Y38" s="34"/>
      <c r="Z38" s="34"/>
      <c r="AA38" s="34"/>
      <c r="AB38" s="34"/>
      <c r="AC38" s="34"/>
      <c r="AD38" s="34"/>
      <c r="AE38" s="34"/>
      <c r="AF38" s="34"/>
      <c r="AG38" s="34"/>
      <c r="AH38" s="87">
        <v>6</v>
      </c>
      <c r="AI38" s="87">
        <v>6</v>
      </c>
      <c r="AJ38" s="87">
        <v>6</v>
      </c>
      <c r="AK38" s="34"/>
      <c r="AL38" s="34"/>
      <c r="AM38" s="34"/>
      <c r="AN38" s="34"/>
      <c r="AO38" s="34"/>
      <c r="AP38" s="34"/>
      <c r="AQ38" s="95"/>
      <c r="AR38" s="95"/>
      <c r="AS38" s="95"/>
      <c r="AT38" s="95"/>
      <c r="AU38" s="95"/>
      <c r="AV38" s="95"/>
      <c r="AW38" s="56">
        <f t="shared" si="3"/>
        <v>18</v>
      </c>
      <c r="AX38" s="13"/>
      <c r="AY38" s="13">
        <v>36</v>
      </c>
    </row>
    <row r="39" spans="1:51" ht="20.25" customHeight="1">
      <c r="A39" s="83"/>
      <c r="B39" s="119" t="s">
        <v>77</v>
      </c>
      <c r="C39" s="116" t="s">
        <v>25</v>
      </c>
      <c r="D39" s="11"/>
      <c r="E39" s="65"/>
      <c r="F39" s="65"/>
      <c r="G39" s="65"/>
      <c r="H39" s="127"/>
      <c r="I39" s="65"/>
      <c r="J39" s="65"/>
      <c r="K39" s="65"/>
      <c r="L39" s="66"/>
      <c r="M39" s="66"/>
      <c r="N39" s="65"/>
      <c r="O39" s="66"/>
      <c r="P39" s="66"/>
      <c r="Q39" s="66"/>
      <c r="R39" s="66"/>
      <c r="S39" s="66"/>
      <c r="T39" s="66"/>
      <c r="U39" s="66"/>
      <c r="V39" s="53">
        <f t="shared" si="2"/>
        <v>0</v>
      </c>
      <c r="W39" s="21"/>
      <c r="X39" s="21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88">
        <v>12</v>
      </c>
      <c r="AK39" s="88">
        <v>36</v>
      </c>
      <c r="AL39" s="88">
        <v>24</v>
      </c>
      <c r="AM39" s="34"/>
      <c r="AN39" s="34"/>
      <c r="AO39" s="34"/>
      <c r="AP39" s="34"/>
      <c r="AQ39" s="95"/>
      <c r="AR39" s="95"/>
      <c r="AS39" s="95"/>
      <c r="AT39" s="95"/>
      <c r="AU39" s="95"/>
      <c r="AV39" s="95"/>
      <c r="AW39" s="56">
        <f t="shared" si="3"/>
        <v>72</v>
      </c>
      <c r="AX39" s="13"/>
      <c r="AY39" s="13">
        <v>72</v>
      </c>
    </row>
    <row r="40" spans="1:51" ht="23.25" customHeight="1">
      <c r="A40" s="83"/>
      <c r="B40" s="119" t="s">
        <v>78</v>
      </c>
      <c r="C40" s="116" t="s">
        <v>79</v>
      </c>
      <c r="D40" s="11"/>
      <c r="E40" s="65"/>
      <c r="F40" s="65"/>
      <c r="G40" s="65"/>
      <c r="H40" s="127"/>
      <c r="I40" s="65"/>
      <c r="J40" s="65"/>
      <c r="K40" s="65"/>
      <c r="L40" s="66"/>
      <c r="M40" s="66"/>
      <c r="N40" s="65"/>
      <c r="O40" s="66"/>
      <c r="P40" s="66"/>
      <c r="Q40" s="66"/>
      <c r="R40" s="66"/>
      <c r="S40" s="66"/>
      <c r="T40" s="66"/>
      <c r="U40" s="66"/>
      <c r="V40" s="53"/>
      <c r="W40" s="21"/>
      <c r="X40" s="21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0"/>
      <c r="AN40" s="30"/>
      <c r="AO40" s="30"/>
      <c r="AP40" s="30"/>
      <c r="AQ40" s="95"/>
      <c r="AR40" s="95"/>
      <c r="AS40" s="95"/>
      <c r="AT40" s="95"/>
      <c r="AU40" s="95"/>
      <c r="AV40" s="95"/>
      <c r="AW40" s="56"/>
      <c r="AX40" s="13"/>
      <c r="AY40" s="13"/>
    </row>
    <row r="41" spans="1:51" ht="15">
      <c r="A41" s="83"/>
      <c r="B41" s="78"/>
      <c r="C41" s="79"/>
      <c r="D41" s="15"/>
      <c r="E41" s="67"/>
      <c r="F41" s="67"/>
      <c r="G41" s="67"/>
      <c r="H41" s="127"/>
      <c r="I41" s="67"/>
      <c r="J41" s="67"/>
      <c r="K41" s="27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50">
        <f>SUM(V6:V40)</f>
        <v>777</v>
      </c>
      <c r="W41" s="21"/>
      <c r="X41" s="21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56">
        <f>SUM(AW6:AW40)</f>
        <v>594</v>
      </c>
      <c r="AX41" s="13"/>
      <c r="AY41" s="13">
        <f>SUM(AY8:AY40)</f>
        <v>1044</v>
      </c>
    </row>
    <row r="42" spans="1:51" ht="22.5" customHeight="1">
      <c r="A42" s="83"/>
      <c r="B42" s="233" t="s">
        <v>23</v>
      </c>
      <c r="C42" s="233"/>
      <c r="D42" s="233"/>
      <c r="E42" s="17">
        <f aca="true" t="shared" si="4" ref="E42:U42">SUM(E8:E41)</f>
        <v>54</v>
      </c>
      <c r="F42" s="17">
        <f t="shared" si="4"/>
        <v>54</v>
      </c>
      <c r="G42" s="17">
        <f t="shared" si="4"/>
        <v>54</v>
      </c>
      <c r="H42" s="17">
        <f t="shared" si="4"/>
        <v>48</v>
      </c>
      <c r="I42" s="17">
        <f t="shared" si="4"/>
        <v>51</v>
      </c>
      <c r="J42" s="17">
        <f t="shared" si="4"/>
        <v>51</v>
      </c>
      <c r="K42" s="17">
        <f t="shared" si="4"/>
        <v>54</v>
      </c>
      <c r="L42" s="17">
        <f t="shared" si="4"/>
        <v>48</v>
      </c>
      <c r="M42" s="17">
        <f t="shared" si="4"/>
        <v>51</v>
      </c>
      <c r="N42" s="17">
        <f t="shared" si="4"/>
        <v>48</v>
      </c>
      <c r="O42" s="17">
        <f t="shared" si="4"/>
        <v>54</v>
      </c>
      <c r="P42" s="17">
        <f t="shared" si="4"/>
        <v>48</v>
      </c>
      <c r="Q42" s="17">
        <f t="shared" si="4"/>
        <v>48</v>
      </c>
      <c r="R42" s="17">
        <f t="shared" si="4"/>
        <v>30</v>
      </c>
      <c r="S42" s="17">
        <f t="shared" si="4"/>
        <v>24</v>
      </c>
      <c r="T42" s="17">
        <f t="shared" si="4"/>
        <v>36</v>
      </c>
      <c r="U42" s="29">
        <f t="shared" si="4"/>
        <v>24</v>
      </c>
      <c r="V42" s="51">
        <f>SUM(E42:U42)</f>
        <v>777</v>
      </c>
      <c r="W42" s="22">
        <v>0</v>
      </c>
      <c r="X42" s="22">
        <v>0</v>
      </c>
      <c r="Y42" s="36">
        <f aca="true" t="shared" si="5" ref="Y42:AL42">SUM(Y8:Y41)</f>
        <v>53</v>
      </c>
      <c r="Z42" s="17">
        <f t="shared" si="5"/>
        <v>54</v>
      </c>
      <c r="AA42" s="17">
        <f t="shared" si="5"/>
        <v>49</v>
      </c>
      <c r="AB42" s="17">
        <f t="shared" si="5"/>
        <v>48</v>
      </c>
      <c r="AC42" s="17">
        <f t="shared" si="5"/>
        <v>33</v>
      </c>
      <c r="AD42" s="17">
        <f t="shared" si="5"/>
        <v>51</v>
      </c>
      <c r="AE42" s="17">
        <f t="shared" si="5"/>
        <v>45</v>
      </c>
      <c r="AF42" s="17">
        <f t="shared" si="5"/>
        <v>36</v>
      </c>
      <c r="AG42" s="17">
        <f t="shared" si="5"/>
        <v>24</v>
      </c>
      <c r="AH42" s="17">
        <f t="shared" si="5"/>
        <v>51</v>
      </c>
      <c r="AI42" s="17">
        <f t="shared" si="5"/>
        <v>51</v>
      </c>
      <c r="AJ42" s="17">
        <f t="shared" si="5"/>
        <v>39</v>
      </c>
      <c r="AK42" s="17">
        <f t="shared" si="5"/>
        <v>36</v>
      </c>
      <c r="AL42" s="17">
        <f t="shared" si="5"/>
        <v>24</v>
      </c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54">
        <f>SUM(Y42:AV42)</f>
        <v>594</v>
      </c>
      <c r="AX42" s="80"/>
      <c r="AY42" s="17" t="s">
        <v>86</v>
      </c>
    </row>
    <row r="43" spans="1:51" ht="25.5" customHeight="1">
      <c r="A43" s="14"/>
      <c r="B43" s="228" t="s">
        <v>21</v>
      </c>
      <c r="C43" s="228"/>
      <c r="D43" s="228"/>
      <c r="E43" s="17">
        <v>36</v>
      </c>
      <c r="F43" s="17">
        <v>36</v>
      </c>
      <c r="G43" s="17">
        <v>36</v>
      </c>
      <c r="H43" s="17">
        <v>36</v>
      </c>
      <c r="I43" s="17">
        <v>36</v>
      </c>
      <c r="J43" s="17">
        <v>36</v>
      </c>
      <c r="K43" s="17">
        <v>36</v>
      </c>
      <c r="L43" s="17">
        <v>36</v>
      </c>
      <c r="M43" s="17">
        <v>36</v>
      </c>
      <c r="N43" s="131">
        <v>36</v>
      </c>
      <c r="O43" s="17">
        <v>36</v>
      </c>
      <c r="P43" s="17">
        <v>36</v>
      </c>
      <c r="Q43" s="17">
        <v>36</v>
      </c>
      <c r="R43" s="102">
        <v>24</v>
      </c>
      <c r="S43" s="102">
        <v>24</v>
      </c>
      <c r="T43" s="17">
        <v>36</v>
      </c>
      <c r="U43" s="103">
        <v>24</v>
      </c>
      <c r="V43" s="51">
        <f>SUM(E43:U43)</f>
        <v>576</v>
      </c>
      <c r="W43" s="22">
        <v>0</v>
      </c>
      <c r="X43" s="22">
        <v>0</v>
      </c>
      <c r="Y43" s="36">
        <v>36</v>
      </c>
      <c r="Z43" s="36">
        <v>36</v>
      </c>
      <c r="AA43" s="36">
        <v>36</v>
      </c>
      <c r="AB43" s="36">
        <v>36</v>
      </c>
      <c r="AC43" s="36">
        <f>SUM(AC33+AC28+AC30)</f>
        <v>24</v>
      </c>
      <c r="AD43" s="100">
        <v>36</v>
      </c>
      <c r="AE43" s="36">
        <v>36</v>
      </c>
      <c r="AF43" s="36">
        <f>SUM(AF6:AF41)</f>
        <v>36</v>
      </c>
      <c r="AG43" s="90">
        <f>SUM(AG6:AG41)</f>
        <v>24</v>
      </c>
      <c r="AH43" s="36">
        <v>36</v>
      </c>
      <c r="AI43" s="100">
        <v>36</v>
      </c>
      <c r="AJ43" s="90">
        <v>36</v>
      </c>
      <c r="AK43" s="36">
        <f aca="true" t="shared" si="6" ref="AK43:AV43">SUM(AK6:AK41)</f>
        <v>36</v>
      </c>
      <c r="AL43" s="90">
        <f t="shared" si="6"/>
        <v>24</v>
      </c>
      <c r="AM43" s="36">
        <f t="shared" si="6"/>
        <v>0</v>
      </c>
      <c r="AN43" s="36">
        <f t="shared" si="6"/>
        <v>0</v>
      </c>
      <c r="AO43" s="36">
        <f t="shared" si="6"/>
        <v>0</v>
      </c>
      <c r="AP43" s="36">
        <f t="shared" si="6"/>
        <v>0</v>
      </c>
      <c r="AQ43" s="36">
        <f t="shared" si="6"/>
        <v>0</v>
      </c>
      <c r="AR43" s="36">
        <f t="shared" si="6"/>
        <v>0</v>
      </c>
      <c r="AS43" s="90">
        <f t="shared" si="6"/>
        <v>0</v>
      </c>
      <c r="AT43" s="36">
        <f t="shared" si="6"/>
        <v>0</v>
      </c>
      <c r="AU43" s="36">
        <f t="shared" si="6"/>
        <v>0</v>
      </c>
      <c r="AV43" s="36">
        <f t="shared" si="6"/>
        <v>0</v>
      </c>
      <c r="AW43" s="54">
        <f>SUM(Y43:AV43)</f>
        <v>468</v>
      </c>
      <c r="AX43" s="80"/>
      <c r="AY43" s="17">
        <v>1044</v>
      </c>
    </row>
    <row r="44" spans="1:51" ht="21.75" customHeight="1">
      <c r="A44" s="14"/>
      <c r="B44" s="222" t="s">
        <v>22</v>
      </c>
      <c r="C44" s="222"/>
      <c r="D44" s="222"/>
      <c r="E44" s="211">
        <f>SUM(E37+E34+E29+E27+E22+E19+E15+E9)</f>
        <v>18</v>
      </c>
      <c r="F44" s="211">
        <f aca="true" t="shared" si="7" ref="F44:AW44">SUM(F37+F34+F29+F27+F22+F19+F15+F9)</f>
        <v>18</v>
      </c>
      <c r="G44" s="211">
        <f t="shared" si="7"/>
        <v>18</v>
      </c>
      <c r="H44" s="211">
        <f t="shared" si="7"/>
        <v>12</v>
      </c>
      <c r="I44" s="211">
        <f t="shared" si="7"/>
        <v>15</v>
      </c>
      <c r="J44" s="211">
        <f t="shared" si="7"/>
        <v>15</v>
      </c>
      <c r="K44" s="211">
        <f t="shared" si="7"/>
        <v>18</v>
      </c>
      <c r="L44" s="211">
        <f t="shared" si="7"/>
        <v>12</v>
      </c>
      <c r="M44" s="211">
        <f t="shared" si="7"/>
        <v>15</v>
      </c>
      <c r="N44" s="211">
        <f t="shared" si="7"/>
        <v>12</v>
      </c>
      <c r="O44" s="211">
        <f t="shared" si="7"/>
        <v>18</v>
      </c>
      <c r="P44" s="211">
        <f t="shared" si="7"/>
        <v>12</v>
      </c>
      <c r="Q44" s="211">
        <f t="shared" si="7"/>
        <v>12</v>
      </c>
      <c r="R44" s="211">
        <f t="shared" si="7"/>
        <v>6</v>
      </c>
      <c r="S44" s="211">
        <f t="shared" si="7"/>
        <v>0</v>
      </c>
      <c r="T44" s="211">
        <f t="shared" si="7"/>
        <v>0</v>
      </c>
      <c r="U44" s="211">
        <f t="shared" si="7"/>
        <v>0</v>
      </c>
      <c r="V44" s="211">
        <f t="shared" si="7"/>
        <v>201</v>
      </c>
      <c r="W44" s="211">
        <f t="shared" si="7"/>
        <v>0</v>
      </c>
      <c r="X44" s="211">
        <f t="shared" si="7"/>
        <v>0</v>
      </c>
      <c r="Y44" s="211">
        <f t="shared" si="7"/>
        <v>17</v>
      </c>
      <c r="Z44" s="211">
        <f t="shared" si="7"/>
        <v>18</v>
      </c>
      <c r="AA44" s="211">
        <f t="shared" si="7"/>
        <v>13</v>
      </c>
      <c r="AB44" s="211">
        <f t="shared" si="7"/>
        <v>12</v>
      </c>
      <c r="AC44" s="211">
        <f t="shared" si="7"/>
        <v>9</v>
      </c>
      <c r="AD44" s="211">
        <f t="shared" si="7"/>
        <v>15</v>
      </c>
      <c r="AE44" s="211">
        <f t="shared" si="7"/>
        <v>9</v>
      </c>
      <c r="AF44" s="211">
        <f t="shared" si="7"/>
        <v>0</v>
      </c>
      <c r="AG44" s="211">
        <f t="shared" si="7"/>
        <v>0</v>
      </c>
      <c r="AH44" s="211">
        <f t="shared" si="7"/>
        <v>15</v>
      </c>
      <c r="AI44" s="211">
        <f t="shared" si="7"/>
        <v>15</v>
      </c>
      <c r="AJ44" s="211">
        <f t="shared" si="7"/>
        <v>3</v>
      </c>
      <c r="AK44" s="211">
        <f t="shared" si="7"/>
        <v>0</v>
      </c>
      <c r="AL44" s="211">
        <f t="shared" si="7"/>
        <v>0</v>
      </c>
      <c r="AM44" s="211">
        <f t="shared" si="7"/>
        <v>0</v>
      </c>
      <c r="AN44" s="211">
        <f t="shared" si="7"/>
        <v>0</v>
      </c>
      <c r="AO44" s="211">
        <f t="shared" si="7"/>
        <v>0</v>
      </c>
      <c r="AP44" s="211">
        <f t="shared" si="7"/>
        <v>0</v>
      </c>
      <c r="AQ44" s="211">
        <f t="shared" si="7"/>
        <v>0</v>
      </c>
      <c r="AR44" s="211">
        <f t="shared" si="7"/>
        <v>0</v>
      </c>
      <c r="AS44" s="211">
        <f t="shared" si="7"/>
        <v>0</v>
      </c>
      <c r="AT44" s="211">
        <f t="shared" si="7"/>
        <v>0</v>
      </c>
      <c r="AU44" s="211">
        <f t="shared" si="7"/>
        <v>0</v>
      </c>
      <c r="AV44" s="211">
        <f t="shared" si="7"/>
        <v>0</v>
      </c>
      <c r="AW44" s="211">
        <f t="shared" si="7"/>
        <v>126</v>
      </c>
      <c r="AX44" s="80"/>
      <c r="AY44" s="17">
        <v>330</v>
      </c>
    </row>
    <row r="45" spans="1:51" ht="24" customHeight="1">
      <c r="A45" s="14"/>
      <c r="B45" s="11"/>
      <c r="C45" s="11" t="s">
        <v>36</v>
      </c>
      <c r="D45" s="11"/>
      <c r="E45" s="16"/>
      <c r="F45" s="16"/>
      <c r="G45" s="16"/>
      <c r="H45" s="16"/>
      <c r="I45" s="16"/>
      <c r="J45" s="16"/>
      <c r="K45" s="11"/>
      <c r="L45" s="11"/>
      <c r="M45" s="11"/>
      <c r="N45" s="11" t="s">
        <v>86</v>
      </c>
      <c r="O45" s="11"/>
      <c r="P45" s="11"/>
      <c r="Q45" s="11"/>
      <c r="R45" s="11">
        <v>12</v>
      </c>
      <c r="S45" s="11">
        <v>12</v>
      </c>
      <c r="T45" s="11"/>
      <c r="U45" s="11">
        <v>12</v>
      </c>
      <c r="V45" s="52"/>
      <c r="W45" s="24"/>
      <c r="X45" s="24"/>
      <c r="Y45" s="27"/>
      <c r="Z45" s="11"/>
      <c r="AA45" s="11"/>
      <c r="AB45" s="11"/>
      <c r="AC45" s="11">
        <v>12</v>
      </c>
      <c r="AD45" s="11"/>
      <c r="AE45" s="11"/>
      <c r="AF45" s="11"/>
      <c r="AG45" s="11">
        <v>12</v>
      </c>
      <c r="AH45" s="11"/>
      <c r="AI45" s="11"/>
      <c r="AJ45" s="11" t="s">
        <v>86</v>
      </c>
      <c r="AK45" s="11"/>
      <c r="AL45" s="98">
        <v>12</v>
      </c>
      <c r="AM45" s="11"/>
      <c r="AN45" s="11"/>
      <c r="AO45" s="11"/>
      <c r="AP45" s="14"/>
      <c r="AQ45" s="11"/>
      <c r="AR45" s="11"/>
      <c r="AS45" s="11"/>
      <c r="AT45" s="11"/>
      <c r="AU45" s="11"/>
      <c r="AV45" s="11"/>
      <c r="AW45" s="55"/>
      <c r="AX45" s="11"/>
      <c r="AY45" s="11">
        <v>72</v>
      </c>
    </row>
    <row r="46" spans="2:51" ht="15">
      <c r="B46" s="2"/>
      <c r="C46" s="2"/>
      <c r="D46" s="2"/>
      <c r="E46" s="3"/>
      <c r="F46" s="3"/>
      <c r="G46" s="3"/>
      <c r="H46" s="3"/>
      <c r="I46" s="3"/>
      <c r="J46" s="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2:51" ht="18">
      <c r="B47" s="32"/>
      <c r="C47" s="2" t="s">
        <v>27</v>
      </c>
      <c r="D47" s="2"/>
      <c r="E47" s="3"/>
      <c r="F47" s="3"/>
      <c r="G47" s="3"/>
      <c r="H47" s="3"/>
      <c r="I47" s="3"/>
      <c r="J47" s="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3" t="s">
        <v>37</v>
      </c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2"/>
      <c r="AW47" s="2"/>
      <c r="AX47" s="2"/>
      <c r="AY47" s="2"/>
    </row>
    <row r="48" spans="2:4" ht="15">
      <c r="B48" s="33"/>
      <c r="C48" s="2" t="s">
        <v>28</v>
      </c>
      <c r="D48" s="2"/>
    </row>
    <row r="49" spans="2:51" ht="15">
      <c r="B49" s="41"/>
      <c r="C49" s="2" t="s">
        <v>30</v>
      </c>
      <c r="D49" s="2"/>
      <c r="E49" s="3"/>
      <c r="F49" s="3"/>
      <c r="G49" s="3"/>
      <c r="H49" s="3"/>
      <c r="I49" s="3"/>
      <c r="J49" s="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2:51" ht="15">
      <c r="B50" s="42"/>
      <c r="C50" s="2" t="s">
        <v>29</v>
      </c>
      <c r="D50" s="2"/>
      <c r="E50" s="3"/>
      <c r="F50" s="3"/>
      <c r="G50" s="3"/>
      <c r="H50" s="3"/>
      <c r="I50" s="3"/>
      <c r="J50" s="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2:51" ht="15">
      <c r="B51" s="48"/>
      <c r="C51" s="2" t="s">
        <v>24</v>
      </c>
      <c r="D51" s="2"/>
      <c r="E51" s="3"/>
      <c r="F51" s="3"/>
      <c r="G51" s="3"/>
      <c r="H51" s="3"/>
      <c r="I51" s="3" t="s">
        <v>115</v>
      </c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2:51" ht="15">
      <c r="B52" s="2"/>
      <c r="C52" s="2"/>
      <c r="D52" s="2"/>
      <c r="E52" s="3"/>
      <c r="F52" s="3"/>
      <c r="G52" s="3"/>
      <c r="H52" s="3"/>
      <c r="I52" s="3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2:51" ht="15">
      <c r="B53" s="2"/>
      <c r="C53" s="2"/>
      <c r="D53" s="2"/>
      <c r="E53" s="3"/>
      <c r="F53" s="3"/>
      <c r="G53" s="3"/>
      <c r="H53" s="3"/>
      <c r="I53" s="3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2:51" ht="15">
      <c r="B54" s="2"/>
      <c r="F54" s="3"/>
      <c r="G54" s="3"/>
      <c r="H54" s="3"/>
      <c r="I54" s="3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</sheetData>
  <sheetProtection/>
  <mergeCells count="44">
    <mergeCell ref="B43:D43"/>
    <mergeCell ref="B44:D44"/>
    <mergeCell ref="B42:D42"/>
    <mergeCell ref="C26:C27"/>
    <mergeCell ref="B26:B27"/>
    <mergeCell ref="B18:B19"/>
    <mergeCell ref="C18:C19"/>
    <mergeCell ref="B21:B22"/>
    <mergeCell ref="B28:B29"/>
    <mergeCell ref="C28:C29"/>
    <mergeCell ref="A6:A16"/>
    <mergeCell ref="B6:B7"/>
    <mergeCell ref="C6:C7"/>
    <mergeCell ref="D6:D7"/>
    <mergeCell ref="B10:B11"/>
    <mergeCell ref="C10:C11"/>
    <mergeCell ref="B12:B13"/>
    <mergeCell ref="C12:C13"/>
    <mergeCell ref="B14:B15"/>
    <mergeCell ref="C14:C15"/>
    <mergeCell ref="AP1:AR1"/>
    <mergeCell ref="AT1:AW1"/>
    <mergeCell ref="AY1:AY5"/>
    <mergeCell ref="E2:AX2"/>
    <mergeCell ref="E4:AX4"/>
    <mergeCell ref="O1:Q1"/>
    <mergeCell ref="S1:U1"/>
    <mergeCell ref="X1:AA1"/>
    <mergeCell ref="AC1:AE1"/>
    <mergeCell ref="AG1:AI1"/>
    <mergeCell ref="A1:A5"/>
    <mergeCell ref="B1:B5"/>
    <mergeCell ref="C1:C5"/>
    <mergeCell ref="D1:D5"/>
    <mergeCell ref="F1:H1"/>
    <mergeCell ref="J1:M1"/>
    <mergeCell ref="C21:C22"/>
    <mergeCell ref="B33:B34"/>
    <mergeCell ref="C33:C34"/>
    <mergeCell ref="B36:B37"/>
    <mergeCell ref="C36:C37"/>
    <mergeCell ref="AK1:AN1"/>
    <mergeCell ref="B8:B9"/>
    <mergeCell ref="C8:C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39"/>
  <sheetViews>
    <sheetView zoomScale="75" zoomScaleNormal="75" zoomScalePageLayoutView="0" workbookViewId="0" topLeftCell="P9">
      <selection activeCell="AW28" sqref="AW28"/>
    </sheetView>
  </sheetViews>
  <sheetFormatPr defaultColWidth="9.140625" defaultRowHeight="15"/>
  <cols>
    <col min="1" max="1" width="3.00390625" style="0" customWidth="1"/>
    <col min="3" max="3" width="23.140625" style="0" customWidth="1"/>
    <col min="4" max="4" width="21.140625" style="0" customWidth="1"/>
    <col min="5" max="5" width="7.00390625" style="0" customWidth="1"/>
    <col min="6" max="7" width="6.57421875" style="0" customWidth="1"/>
    <col min="8" max="8" width="5.57421875" style="0" customWidth="1"/>
    <col min="9" max="9" width="6.8515625" style="0" customWidth="1"/>
    <col min="10" max="10" width="5.8515625" style="0" customWidth="1"/>
    <col min="11" max="11" width="6.421875" style="0" customWidth="1"/>
    <col min="12" max="12" width="6.57421875" style="0" customWidth="1"/>
    <col min="13" max="13" width="6.140625" style="0" customWidth="1"/>
    <col min="14" max="14" width="6.57421875" style="0" customWidth="1"/>
    <col min="15" max="16" width="6.8515625" style="0" customWidth="1"/>
    <col min="17" max="17" width="6.421875" style="0" customWidth="1"/>
    <col min="18" max="18" width="7.00390625" style="0" customWidth="1"/>
    <col min="19" max="19" width="6.28125" style="0" customWidth="1"/>
    <col min="20" max="20" width="7.140625" style="0" customWidth="1"/>
    <col min="21" max="21" width="7.28125" style="0" customWidth="1"/>
    <col min="22" max="22" width="7.57421875" style="0" customWidth="1"/>
    <col min="23" max="23" width="5.00390625" style="0" customWidth="1"/>
    <col min="24" max="24" width="4.8515625" style="0" customWidth="1"/>
    <col min="25" max="25" width="6.421875" style="0" customWidth="1"/>
    <col min="26" max="27" width="6.140625" style="0" customWidth="1"/>
    <col min="28" max="28" width="7.00390625" style="0" customWidth="1"/>
    <col min="29" max="29" width="6.421875" style="0" customWidth="1"/>
    <col min="30" max="30" width="5.7109375" style="0" customWidth="1"/>
    <col min="31" max="32" width="7.00390625" style="0" customWidth="1"/>
    <col min="33" max="33" width="6.8515625" style="0" customWidth="1"/>
    <col min="34" max="35" width="6.57421875" style="0" customWidth="1"/>
    <col min="36" max="36" width="6.8515625" style="0" customWidth="1"/>
    <col min="37" max="37" width="6.57421875" style="0" customWidth="1"/>
    <col min="38" max="38" width="8.140625" style="0" customWidth="1"/>
    <col min="39" max="40" width="6.8515625" style="0" customWidth="1"/>
    <col min="41" max="42" width="7.140625" style="0" customWidth="1"/>
    <col min="43" max="43" width="6.140625" style="0" customWidth="1"/>
    <col min="44" max="44" width="6.8515625" style="0" customWidth="1"/>
    <col min="45" max="45" width="7.28125" style="0" customWidth="1"/>
    <col min="46" max="46" width="5.57421875" style="0" customWidth="1"/>
    <col min="47" max="47" width="5.8515625" style="0" customWidth="1"/>
    <col min="48" max="48" width="6.8515625" style="0" customWidth="1"/>
    <col min="49" max="49" width="6.140625" style="0" customWidth="1"/>
  </cols>
  <sheetData>
    <row r="1" spans="1:59" ht="68.25">
      <c r="A1" s="259" t="s">
        <v>0</v>
      </c>
      <c r="B1" s="259" t="s">
        <v>1</v>
      </c>
      <c r="C1" s="263" t="s">
        <v>2</v>
      </c>
      <c r="D1" s="264" t="s">
        <v>3</v>
      </c>
      <c r="E1" s="150"/>
      <c r="F1" s="265" t="s">
        <v>4</v>
      </c>
      <c r="G1" s="265"/>
      <c r="H1" s="265"/>
      <c r="I1" s="151"/>
      <c r="J1" s="265" t="s">
        <v>5</v>
      </c>
      <c r="K1" s="265"/>
      <c r="L1" s="265"/>
      <c r="M1" s="265"/>
      <c r="N1" s="152"/>
      <c r="O1" s="256" t="s">
        <v>6</v>
      </c>
      <c r="P1" s="256"/>
      <c r="Q1" s="256"/>
      <c r="R1" s="152"/>
      <c r="S1" s="256" t="s">
        <v>7</v>
      </c>
      <c r="T1" s="256"/>
      <c r="U1" s="256"/>
      <c r="V1" s="149"/>
      <c r="W1" s="256" t="s">
        <v>8</v>
      </c>
      <c r="X1" s="256"/>
      <c r="Y1" s="256"/>
      <c r="Z1" s="256"/>
      <c r="AA1" s="152"/>
      <c r="AB1" s="256" t="s">
        <v>9</v>
      </c>
      <c r="AC1" s="225"/>
      <c r="AD1" s="225"/>
      <c r="AE1" s="152"/>
      <c r="AF1" s="256" t="s">
        <v>10</v>
      </c>
      <c r="AG1" s="256"/>
      <c r="AH1" s="256"/>
      <c r="AI1" s="149"/>
      <c r="AJ1" s="256" t="s">
        <v>11</v>
      </c>
      <c r="AK1" s="256"/>
      <c r="AL1" s="256"/>
      <c r="AM1" s="256"/>
      <c r="AN1" s="152"/>
      <c r="AO1" s="256" t="s">
        <v>12</v>
      </c>
      <c r="AP1" s="256"/>
      <c r="AQ1" s="256"/>
      <c r="AR1" s="152"/>
      <c r="AS1" s="256" t="s">
        <v>13</v>
      </c>
      <c r="AT1" s="256"/>
      <c r="AU1" s="256"/>
      <c r="AV1" s="152"/>
      <c r="AW1" s="152"/>
      <c r="AX1" s="256" t="s">
        <v>14</v>
      </c>
      <c r="AY1" s="256"/>
      <c r="AZ1" s="256"/>
      <c r="BA1" s="256"/>
      <c r="BB1" s="152"/>
      <c r="BC1" s="256" t="s">
        <v>15</v>
      </c>
      <c r="BD1" s="256"/>
      <c r="BE1" s="256"/>
      <c r="BF1" s="152" t="s">
        <v>116</v>
      </c>
      <c r="BG1" s="259" t="s">
        <v>16</v>
      </c>
    </row>
    <row r="2" spans="1:59" ht="15">
      <c r="A2" s="259"/>
      <c r="B2" s="259"/>
      <c r="C2" s="263"/>
      <c r="D2" s="264"/>
      <c r="E2" s="260" t="s">
        <v>17</v>
      </c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59"/>
    </row>
    <row r="3" spans="1:59" ht="14.25">
      <c r="A3" s="259"/>
      <c r="B3" s="259"/>
      <c r="C3" s="263"/>
      <c r="D3" s="264"/>
      <c r="E3" s="154">
        <v>7</v>
      </c>
      <c r="F3" s="154">
        <v>14</v>
      </c>
      <c r="G3" s="154">
        <v>21</v>
      </c>
      <c r="H3" s="154">
        <v>28</v>
      </c>
      <c r="I3" s="155">
        <v>5</v>
      </c>
      <c r="J3" s="156">
        <v>12</v>
      </c>
      <c r="K3" s="156">
        <v>19</v>
      </c>
      <c r="L3" s="156">
        <v>26</v>
      </c>
      <c r="M3" s="156">
        <v>2</v>
      </c>
      <c r="N3" s="156">
        <v>9</v>
      </c>
      <c r="O3" s="156">
        <v>16</v>
      </c>
      <c r="P3" s="156">
        <v>23</v>
      </c>
      <c r="Q3" s="156">
        <v>30</v>
      </c>
      <c r="R3" s="156">
        <v>7</v>
      </c>
      <c r="S3" s="156">
        <v>14</v>
      </c>
      <c r="T3" s="156">
        <v>21</v>
      </c>
      <c r="U3" s="156">
        <v>28</v>
      </c>
      <c r="W3" s="156"/>
      <c r="X3" s="156"/>
      <c r="Y3" s="156">
        <v>18</v>
      </c>
      <c r="Z3" s="156">
        <v>25</v>
      </c>
      <c r="AA3" s="156">
        <v>1</v>
      </c>
      <c r="AB3" s="156">
        <v>8</v>
      </c>
      <c r="AC3" s="156">
        <v>15</v>
      </c>
      <c r="AD3" s="156">
        <v>22</v>
      </c>
      <c r="AE3" s="156">
        <v>29</v>
      </c>
      <c r="AF3" s="156">
        <v>7</v>
      </c>
      <c r="AG3" s="156">
        <v>14</v>
      </c>
      <c r="AH3" s="156">
        <v>21</v>
      </c>
      <c r="AI3" s="156">
        <v>28</v>
      </c>
      <c r="AJ3" s="156">
        <v>4</v>
      </c>
      <c r="AK3" s="156">
        <v>11</v>
      </c>
      <c r="AL3" s="156">
        <v>18</v>
      </c>
      <c r="AM3" s="156">
        <v>25</v>
      </c>
      <c r="AN3" s="156">
        <v>2</v>
      </c>
      <c r="AO3" s="156">
        <v>9</v>
      </c>
      <c r="AP3" s="156">
        <v>16</v>
      </c>
      <c r="AQ3" s="156">
        <v>23</v>
      </c>
      <c r="AR3" s="156">
        <v>30</v>
      </c>
      <c r="AS3" s="156">
        <v>6</v>
      </c>
      <c r="AT3" s="156">
        <v>13</v>
      </c>
      <c r="AU3" s="156">
        <v>20</v>
      </c>
      <c r="AV3" s="156">
        <v>27</v>
      </c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259"/>
    </row>
    <row r="4" spans="1:59" ht="15">
      <c r="A4" s="259"/>
      <c r="B4" s="259"/>
      <c r="C4" s="263"/>
      <c r="D4" s="264"/>
      <c r="E4" s="262" t="s">
        <v>18</v>
      </c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262"/>
      <c r="BF4" s="262"/>
      <c r="BG4" s="259"/>
    </row>
    <row r="5" spans="1:59" ht="14.25">
      <c r="A5" s="259"/>
      <c r="B5" s="259"/>
      <c r="C5" s="263"/>
      <c r="D5" s="264"/>
      <c r="E5" s="154">
        <v>1</v>
      </c>
      <c r="F5" s="154">
        <v>2</v>
      </c>
      <c r="G5" s="154">
        <v>3</v>
      </c>
      <c r="H5" s="154">
        <v>4</v>
      </c>
      <c r="I5" s="154">
        <v>5</v>
      </c>
      <c r="J5" s="154">
        <v>6</v>
      </c>
      <c r="K5" s="154">
        <v>7</v>
      </c>
      <c r="L5" s="154">
        <v>8</v>
      </c>
      <c r="M5" s="154">
        <v>9</v>
      </c>
      <c r="N5" s="154">
        <v>10</v>
      </c>
      <c r="O5" s="154">
        <v>11</v>
      </c>
      <c r="P5" s="154">
        <v>12</v>
      </c>
      <c r="Q5" s="154">
        <v>13</v>
      </c>
      <c r="R5" s="154">
        <v>14</v>
      </c>
      <c r="S5" s="154">
        <v>15</v>
      </c>
      <c r="T5" s="154">
        <v>16</v>
      </c>
      <c r="U5" s="154">
        <v>17</v>
      </c>
      <c r="V5" s="157"/>
      <c r="W5" s="154">
        <v>18</v>
      </c>
      <c r="X5" s="154">
        <v>19</v>
      </c>
      <c r="Y5" s="154">
        <v>20</v>
      </c>
      <c r="Z5" s="154">
        <v>21</v>
      </c>
      <c r="AA5" s="156">
        <v>22</v>
      </c>
      <c r="AB5" s="156">
        <v>23</v>
      </c>
      <c r="AC5" s="156">
        <v>24</v>
      </c>
      <c r="AD5" s="156">
        <v>25</v>
      </c>
      <c r="AE5" s="156">
        <v>26</v>
      </c>
      <c r="AF5" s="156">
        <v>27</v>
      </c>
      <c r="AG5" s="156">
        <v>28</v>
      </c>
      <c r="AH5" s="156">
        <v>29</v>
      </c>
      <c r="AI5" s="156">
        <v>30</v>
      </c>
      <c r="AJ5" s="156">
        <v>31</v>
      </c>
      <c r="AK5" s="156">
        <v>32</v>
      </c>
      <c r="AL5" s="156">
        <v>33</v>
      </c>
      <c r="AM5" s="156">
        <v>34</v>
      </c>
      <c r="AN5" s="156">
        <v>35</v>
      </c>
      <c r="AO5" s="156">
        <v>36</v>
      </c>
      <c r="AP5" s="156">
        <v>37</v>
      </c>
      <c r="AQ5" s="156">
        <v>38</v>
      </c>
      <c r="AR5" s="156">
        <v>39</v>
      </c>
      <c r="AS5" s="156">
        <v>40</v>
      </c>
      <c r="AT5" s="156">
        <v>41</v>
      </c>
      <c r="AU5" s="156">
        <v>42</v>
      </c>
      <c r="AV5" s="158">
        <v>43</v>
      </c>
      <c r="AW5" s="159"/>
      <c r="AX5" s="160">
        <v>44</v>
      </c>
      <c r="AY5" s="160">
        <v>45</v>
      </c>
      <c r="AZ5" s="160">
        <v>46</v>
      </c>
      <c r="BA5" s="160">
        <v>47</v>
      </c>
      <c r="BB5" s="160">
        <v>48</v>
      </c>
      <c r="BC5" s="160">
        <v>49</v>
      </c>
      <c r="BD5" s="160">
        <v>50</v>
      </c>
      <c r="BE5" s="160">
        <v>51</v>
      </c>
      <c r="BF5" s="160">
        <v>52</v>
      </c>
      <c r="BG5" s="259"/>
    </row>
    <row r="6" spans="1:59" ht="15">
      <c r="A6" s="255" t="s">
        <v>117</v>
      </c>
      <c r="B6" s="256" t="s">
        <v>118</v>
      </c>
      <c r="C6" s="257" t="s">
        <v>119</v>
      </c>
      <c r="D6" s="162" t="s">
        <v>120</v>
      </c>
      <c r="E6" s="163">
        <v>36</v>
      </c>
      <c r="F6" s="163">
        <v>36</v>
      </c>
      <c r="G6" s="163">
        <v>36</v>
      </c>
      <c r="H6" s="163">
        <v>36</v>
      </c>
      <c r="I6" s="163">
        <v>36</v>
      </c>
      <c r="J6" s="163">
        <v>36</v>
      </c>
      <c r="K6" s="163">
        <v>36</v>
      </c>
      <c r="L6" s="163">
        <v>36</v>
      </c>
      <c r="M6" s="163">
        <v>36</v>
      </c>
      <c r="N6" s="163">
        <v>36</v>
      </c>
      <c r="O6" s="163">
        <v>36</v>
      </c>
      <c r="P6" s="163">
        <v>36</v>
      </c>
      <c r="Q6" s="163">
        <v>36</v>
      </c>
      <c r="R6" s="163">
        <v>36</v>
      </c>
      <c r="S6" s="163">
        <v>36</v>
      </c>
      <c r="T6" s="163">
        <v>36</v>
      </c>
      <c r="U6" s="162">
        <v>36</v>
      </c>
      <c r="V6" s="164"/>
      <c r="W6" s="165">
        <v>0</v>
      </c>
      <c r="X6" s="166">
        <v>0</v>
      </c>
      <c r="Y6" s="163">
        <v>36</v>
      </c>
      <c r="Z6" s="163">
        <v>36</v>
      </c>
      <c r="AA6" s="163">
        <v>36</v>
      </c>
      <c r="AB6" s="163">
        <v>36</v>
      </c>
      <c r="AC6" s="163">
        <v>36</v>
      </c>
      <c r="AD6" s="163">
        <v>36</v>
      </c>
      <c r="AE6" s="163">
        <v>36</v>
      </c>
      <c r="AF6" s="163">
        <v>36</v>
      </c>
      <c r="AG6" s="163">
        <v>36</v>
      </c>
      <c r="AH6" s="163">
        <v>36</v>
      </c>
      <c r="AI6" s="163">
        <v>36</v>
      </c>
      <c r="AJ6" s="163">
        <v>36</v>
      </c>
      <c r="AK6" s="163">
        <v>36</v>
      </c>
      <c r="AL6" s="163">
        <v>36</v>
      </c>
      <c r="AM6" s="163">
        <v>36</v>
      </c>
      <c r="AN6" s="163">
        <v>36</v>
      </c>
      <c r="AO6" s="163">
        <v>36</v>
      </c>
      <c r="AP6" s="163">
        <v>36</v>
      </c>
      <c r="AQ6" s="163">
        <v>36</v>
      </c>
      <c r="AR6" s="163">
        <v>36</v>
      </c>
      <c r="AS6" s="163">
        <v>36</v>
      </c>
      <c r="AT6" s="163">
        <v>36</v>
      </c>
      <c r="AU6" s="167">
        <v>36</v>
      </c>
      <c r="AV6" s="168">
        <v>12</v>
      </c>
      <c r="AW6" s="169"/>
      <c r="AX6" s="170">
        <v>0</v>
      </c>
      <c r="AY6" s="170">
        <v>0</v>
      </c>
      <c r="AZ6" s="170">
        <v>0</v>
      </c>
      <c r="BA6" s="170">
        <v>0</v>
      </c>
      <c r="BB6" s="170">
        <v>0</v>
      </c>
      <c r="BC6" s="170">
        <v>0</v>
      </c>
      <c r="BD6" s="170">
        <v>0</v>
      </c>
      <c r="BE6" s="170">
        <v>0</v>
      </c>
      <c r="BF6" s="170">
        <v>0</v>
      </c>
      <c r="BG6" s="162"/>
    </row>
    <row r="7" spans="1:59" ht="15">
      <c r="A7" s="255"/>
      <c r="B7" s="256"/>
      <c r="C7" s="257"/>
      <c r="D7" s="162" t="s">
        <v>19</v>
      </c>
      <c r="E7" s="163">
        <v>18</v>
      </c>
      <c r="F7" s="163">
        <v>18</v>
      </c>
      <c r="G7" s="163">
        <v>18</v>
      </c>
      <c r="H7" s="163">
        <v>18</v>
      </c>
      <c r="I7" s="163">
        <v>18</v>
      </c>
      <c r="J7" s="163">
        <v>18</v>
      </c>
      <c r="K7" s="163">
        <v>18</v>
      </c>
      <c r="L7" s="163">
        <v>18</v>
      </c>
      <c r="M7" s="163">
        <v>18</v>
      </c>
      <c r="N7" s="163">
        <v>18</v>
      </c>
      <c r="O7" s="163">
        <v>18</v>
      </c>
      <c r="P7" s="163">
        <v>18</v>
      </c>
      <c r="Q7" s="163">
        <v>18</v>
      </c>
      <c r="R7" s="163">
        <v>18</v>
      </c>
      <c r="S7" s="163">
        <v>18</v>
      </c>
      <c r="T7" s="163">
        <v>18</v>
      </c>
      <c r="U7" s="162">
        <v>36</v>
      </c>
      <c r="V7" s="164"/>
      <c r="W7" s="165">
        <v>0</v>
      </c>
      <c r="X7" s="166">
        <v>0</v>
      </c>
      <c r="Y7" s="163">
        <v>18</v>
      </c>
      <c r="Z7" s="163">
        <v>18</v>
      </c>
      <c r="AA7" s="163">
        <v>18</v>
      </c>
      <c r="AB7" s="163">
        <v>18</v>
      </c>
      <c r="AC7" s="163">
        <v>18</v>
      </c>
      <c r="AD7" s="163">
        <v>18</v>
      </c>
      <c r="AE7" s="163">
        <v>18</v>
      </c>
      <c r="AF7" s="163">
        <v>18</v>
      </c>
      <c r="AG7" s="163">
        <v>18</v>
      </c>
      <c r="AH7" s="163">
        <v>18</v>
      </c>
      <c r="AI7" s="163">
        <v>18</v>
      </c>
      <c r="AJ7" s="163">
        <v>18</v>
      </c>
      <c r="AK7" s="163">
        <v>18</v>
      </c>
      <c r="AL7" s="163">
        <v>18</v>
      </c>
      <c r="AM7" s="163">
        <v>18</v>
      </c>
      <c r="AN7" s="163">
        <v>18</v>
      </c>
      <c r="AO7" s="163">
        <v>18</v>
      </c>
      <c r="AP7" s="163">
        <v>18</v>
      </c>
      <c r="AQ7" s="163">
        <v>18</v>
      </c>
      <c r="AR7" s="163">
        <v>18</v>
      </c>
      <c r="AS7" s="163">
        <v>18</v>
      </c>
      <c r="AT7" s="163">
        <v>18</v>
      </c>
      <c r="AU7" s="167">
        <v>36</v>
      </c>
      <c r="AV7" s="168">
        <v>18</v>
      </c>
      <c r="AW7" s="169"/>
      <c r="AX7" s="170">
        <v>0</v>
      </c>
      <c r="AY7" s="170">
        <v>0</v>
      </c>
      <c r="AZ7" s="170">
        <v>0</v>
      </c>
      <c r="BA7" s="170">
        <v>0</v>
      </c>
      <c r="BB7" s="170">
        <v>0</v>
      </c>
      <c r="BC7" s="170">
        <v>0</v>
      </c>
      <c r="BD7" s="170">
        <v>0</v>
      </c>
      <c r="BE7" s="170">
        <v>0</v>
      </c>
      <c r="BF7" s="170">
        <v>0</v>
      </c>
      <c r="BG7" s="162"/>
    </row>
    <row r="8" spans="1:59" ht="15">
      <c r="A8" s="255"/>
      <c r="B8" s="258" t="s">
        <v>121</v>
      </c>
      <c r="C8" s="254" t="s">
        <v>122</v>
      </c>
      <c r="D8" s="162" t="s">
        <v>120</v>
      </c>
      <c r="E8" s="171">
        <v>2</v>
      </c>
      <c r="F8" s="171">
        <v>2</v>
      </c>
      <c r="G8" s="171">
        <v>2</v>
      </c>
      <c r="H8" s="171">
        <v>2</v>
      </c>
      <c r="I8" s="171">
        <v>2</v>
      </c>
      <c r="J8" s="171">
        <v>2</v>
      </c>
      <c r="K8" s="171">
        <v>2</v>
      </c>
      <c r="L8" s="171">
        <v>2</v>
      </c>
      <c r="M8" s="171">
        <v>2</v>
      </c>
      <c r="N8" s="171">
        <v>2</v>
      </c>
      <c r="O8" s="171">
        <v>2</v>
      </c>
      <c r="P8" s="171">
        <v>2</v>
      </c>
      <c r="Q8" s="171">
        <v>2</v>
      </c>
      <c r="R8" s="171">
        <v>2</v>
      </c>
      <c r="S8" s="171">
        <v>2</v>
      </c>
      <c r="T8" s="171">
        <v>2</v>
      </c>
      <c r="U8" s="163">
        <v>2</v>
      </c>
      <c r="V8" s="172">
        <f aca="true" t="shared" si="0" ref="V8:V33">SUM(E8:U8)</f>
        <v>34</v>
      </c>
      <c r="W8" s="165"/>
      <c r="X8" s="165"/>
      <c r="Y8" s="173">
        <v>2</v>
      </c>
      <c r="Z8" s="173">
        <v>2</v>
      </c>
      <c r="AA8" s="173">
        <v>2</v>
      </c>
      <c r="AB8" s="173">
        <v>2</v>
      </c>
      <c r="AC8" s="173">
        <v>2</v>
      </c>
      <c r="AD8" s="173">
        <v>2</v>
      </c>
      <c r="AE8" s="173">
        <v>2</v>
      </c>
      <c r="AF8" s="173">
        <v>2</v>
      </c>
      <c r="AG8" s="173">
        <v>2</v>
      </c>
      <c r="AH8" s="173">
        <v>2</v>
      </c>
      <c r="AI8" s="173">
        <v>2</v>
      </c>
      <c r="AJ8" s="174">
        <v>2</v>
      </c>
      <c r="AK8" s="174">
        <v>2</v>
      </c>
      <c r="AL8" s="173">
        <v>2</v>
      </c>
      <c r="AM8" s="173">
        <v>2</v>
      </c>
      <c r="AN8" s="173">
        <v>2</v>
      </c>
      <c r="AO8" s="173">
        <v>2</v>
      </c>
      <c r="AP8" s="173">
        <v>2</v>
      </c>
      <c r="AQ8" s="173">
        <v>2</v>
      </c>
      <c r="AR8" s="173">
        <v>2</v>
      </c>
      <c r="AS8" s="173">
        <v>2</v>
      </c>
      <c r="AT8" s="173">
        <v>2</v>
      </c>
      <c r="AU8" s="175" t="s">
        <v>70</v>
      </c>
      <c r="AV8" s="168"/>
      <c r="AW8" s="169">
        <f aca="true" t="shared" si="1" ref="AW8:AW33">SUM(Y8:AV8)</f>
        <v>44</v>
      </c>
      <c r="AX8" s="170"/>
      <c r="AY8" s="170"/>
      <c r="AZ8" s="170"/>
      <c r="BA8" s="170"/>
      <c r="BB8" s="170"/>
      <c r="BC8" s="170"/>
      <c r="BD8" s="170"/>
      <c r="BE8" s="170"/>
      <c r="BF8" s="170"/>
      <c r="BG8" s="173">
        <v>78</v>
      </c>
    </row>
    <row r="9" spans="1:59" ht="15">
      <c r="A9" s="255"/>
      <c r="B9" s="258"/>
      <c r="C9" s="254"/>
      <c r="D9" s="162" t="s">
        <v>19</v>
      </c>
      <c r="E9" s="176">
        <v>1</v>
      </c>
      <c r="F9" s="176">
        <v>1</v>
      </c>
      <c r="G9" s="176">
        <v>1</v>
      </c>
      <c r="H9" s="176">
        <v>1</v>
      </c>
      <c r="I9" s="176">
        <v>1</v>
      </c>
      <c r="J9" s="176">
        <v>1</v>
      </c>
      <c r="K9" s="176">
        <v>1</v>
      </c>
      <c r="L9" s="176">
        <v>1</v>
      </c>
      <c r="M9" s="176">
        <v>1</v>
      </c>
      <c r="N9" s="176">
        <v>1</v>
      </c>
      <c r="O9" s="176">
        <v>1</v>
      </c>
      <c r="P9" s="176">
        <v>1</v>
      </c>
      <c r="Q9" s="176">
        <v>1</v>
      </c>
      <c r="R9" s="176">
        <v>1</v>
      </c>
      <c r="S9" s="176">
        <v>1</v>
      </c>
      <c r="T9" s="176">
        <v>1</v>
      </c>
      <c r="U9" s="176">
        <v>1</v>
      </c>
      <c r="V9" s="177">
        <f t="shared" si="0"/>
        <v>17</v>
      </c>
      <c r="W9" s="178"/>
      <c r="X9" s="179"/>
      <c r="Y9" s="176">
        <v>1</v>
      </c>
      <c r="Z9" s="176">
        <v>1</v>
      </c>
      <c r="AA9" s="176">
        <v>1</v>
      </c>
      <c r="AB9" s="176">
        <v>1</v>
      </c>
      <c r="AC9" s="176">
        <v>1</v>
      </c>
      <c r="AD9" s="176">
        <v>1</v>
      </c>
      <c r="AE9" s="176">
        <v>1</v>
      </c>
      <c r="AF9" s="176">
        <v>1</v>
      </c>
      <c r="AG9" s="176">
        <v>1</v>
      </c>
      <c r="AH9" s="176">
        <v>1</v>
      </c>
      <c r="AI9" s="176">
        <v>1</v>
      </c>
      <c r="AJ9" s="180">
        <v>1</v>
      </c>
      <c r="AK9" s="180">
        <v>1</v>
      </c>
      <c r="AL9" s="176">
        <v>1</v>
      </c>
      <c r="AM9" s="176">
        <v>1</v>
      </c>
      <c r="AN9" s="176">
        <v>1</v>
      </c>
      <c r="AO9" s="176">
        <v>1</v>
      </c>
      <c r="AP9" s="176">
        <v>1</v>
      </c>
      <c r="AQ9" s="176">
        <v>1</v>
      </c>
      <c r="AR9" s="176">
        <v>1</v>
      </c>
      <c r="AS9" s="176">
        <v>1</v>
      </c>
      <c r="AT9" s="176">
        <v>1</v>
      </c>
      <c r="AU9" s="181"/>
      <c r="AV9" s="182"/>
      <c r="AW9" s="183">
        <f t="shared" si="1"/>
        <v>22</v>
      </c>
      <c r="AX9" s="170" t="s">
        <v>123</v>
      </c>
      <c r="AY9" s="170" t="s">
        <v>124</v>
      </c>
      <c r="AZ9" s="170" t="s">
        <v>125</v>
      </c>
      <c r="BA9" s="170" t="s">
        <v>126</v>
      </c>
      <c r="BB9" s="170" t="s">
        <v>123</v>
      </c>
      <c r="BC9" s="170" t="s">
        <v>127</v>
      </c>
      <c r="BD9" s="170" t="s">
        <v>128</v>
      </c>
      <c r="BE9" s="170" t="s">
        <v>129</v>
      </c>
      <c r="BF9" s="170"/>
      <c r="BG9" s="184"/>
    </row>
    <row r="10" spans="1:59" ht="15">
      <c r="A10" s="255"/>
      <c r="B10" s="254" t="s">
        <v>130</v>
      </c>
      <c r="C10" s="254" t="s">
        <v>131</v>
      </c>
      <c r="D10" s="162" t="s">
        <v>20</v>
      </c>
      <c r="E10" s="171">
        <v>2</v>
      </c>
      <c r="F10" s="171">
        <v>2</v>
      </c>
      <c r="G10" s="171">
        <v>2</v>
      </c>
      <c r="H10" s="171">
        <v>2</v>
      </c>
      <c r="I10" s="171">
        <v>2</v>
      </c>
      <c r="J10" s="171">
        <v>2</v>
      </c>
      <c r="K10" s="171">
        <v>2</v>
      </c>
      <c r="L10" s="171">
        <v>2</v>
      </c>
      <c r="M10" s="171">
        <v>2</v>
      </c>
      <c r="N10" s="171">
        <v>2</v>
      </c>
      <c r="O10" s="171">
        <v>2</v>
      </c>
      <c r="P10" s="171">
        <v>2</v>
      </c>
      <c r="Q10" s="171">
        <v>2</v>
      </c>
      <c r="R10" s="171">
        <v>2</v>
      </c>
      <c r="S10" s="171">
        <v>2</v>
      </c>
      <c r="T10" s="171">
        <v>2</v>
      </c>
      <c r="U10" s="163">
        <v>2</v>
      </c>
      <c r="V10" s="172">
        <f t="shared" si="0"/>
        <v>34</v>
      </c>
      <c r="W10" s="165"/>
      <c r="X10" s="165"/>
      <c r="Y10" s="173">
        <v>4</v>
      </c>
      <c r="Z10" s="173">
        <v>4</v>
      </c>
      <c r="AA10" s="173">
        <v>4</v>
      </c>
      <c r="AB10" s="173">
        <v>4</v>
      </c>
      <c r="AC10" s="173">
        <v>4</v>
      </c>
      <c r="AD10" s="173">
        <v>4</v>
      </c>
      <c r="AE10" s="173">
        <v>4</v>
      </c>
      <c r="AF10" s="173">
        <v>4</v>
      </c>
      <c r="AG10" s="173">
        <v>4</v>
      </c>
      <c r="AH10" s="173">
        <v>4</v>
      </c>
      <c r="AI10" s="173">
        <v>4</v>
      </c>
      <c r="AJ10" s="174">
        <v>4</v>
      </c>
      <c r="AK10" s="174">
        <v>4</v>
      </c>
      <c r="AL10" s="173">
        <v>4</v>
      </c>
      <c r="AM10" s="173">
        <v>4</v>
      </c>
      <c r="AN10" s="173">
        <v>4</v>
      </c>
      <c r="AO10" s="173">
        <v>4</v>
      </c>
      <c r="AP10" s="173">
        <v>2</v>
      </c>
      <c r="AQ10" s="173">
        <v>4</v>
      </c>
      <c r="AR10" s="173">
        <v>2</v>
      </c>
      <c r="AS10" s="173">
        <v>4</v>
      </c>
      <c r="AT10" s="173">
        <v>3</v>
      </c>
      <c r="AU10" s="167"/>
      <c r="AV10" s="168"/>
      <c r="AW10" s="169">
        <f t="shared" si="1"/>
        <v>83</v>
      </c>
      <c r="AX10" s="170"/>
      <c r="AY10" s="170"/>
      <c r="AZ10" s="170"/>
      <c r="BA10" s="170"/>
      <c r="BB10" s="170"/>
      <c r="BC10" s="170"/>
      <c r="BD10" s="170"/>
      <c r="BE10" s="170"/>
      <c r="BF10" s="170"/>
      <c r="BG10" s="173">
        <v>117</v>
      </c>
    </row>
    <row r="11" spans="1:59" ht="15">
      <c r="A11" s="255"/>
      <c r="B11" s="254"/>
      <c r="C11" s="254"/>
      <c r="D11" s="162" t="s">
        <v>19</v>
      </c>
      <c r="E11" s="176">
        <v>1</v>
      </c>
      <c r="F11" s="176">
        <v>1</v>
      </c>
      <c r="G11" s="176">
        <v>1</v>
      </c>
      <c r="H11" s="176">
        <v>1</v>
      </c>
      <c r="I11" s="176">
        <v>1</v>
      </c>
      <c r="J11" s="176">
        <v>1</v>
      </c>
      <c r="K11" s="176">
        <v>1</v>
      </c>
      <c r="L11" s="176">
        <v>1</v>
      </c>
      <c r="M11" s="176">
        <v>1</v>
      </c>
      <c r="N11" s="176">
        <v>1</v>
      </c>
      <c r="O11" s="176">
        <v>1</v>
      </c>
      <c r="P11" s="176">
        <v>1</v>
      </c>
      <c r="Q11" s="176">
        <v>1</v>
      </c>
      <c r="R11" s="176">
        <v>1</v>
      </c>
      <c r="S11" s="176">
        <v>1</v>
      </c>
      <c r="T11" s="176">
        <v>1</v>
      </c>
      <c r="U11" s="176">
        <v>1</v>
      </c>
      <c r="V11" s="177">
        <f t="shared" si="0"/>
        <v>17</v>
      </c>
      <c r="W11" s="165"/>
      <c r="X11" s="166"/>
      <c r="Y11" s="176">
        <v>2</v>
      </c>
      <c r="Z11" s="176">
        <v>2</v>
      </c>
      <c r="AA11" s="176">
        <v>2</v>
      </c>
      <c r="AB11" s="176">
        <v>2</v>
      </c>
      <c r="AC11" s="176">
        <v>2</v>
      </c>
      <c r="AD11" s="176">
        <v>2</v>
      </c>
      <c r="AE11" s="176">
        <v>2</v>
      </c>
      <c r="AF11" s="176">
        <v>2</v>
      </c>
      <c r="AG11" s="176">
        <v>2</v>
      </c>
      <c r="AH11" s="176">
        <v>2</v>
      </c>
      <c r="AI11" s="176">
        <v>2</v>
      </c>
      <c r="AJ11" s="180">
        <v>2</v>
      </c>
      <c r="AK11" s="180">
        <v>2</v>
      </c>
      <c r="AL11" s="176">
        <v>2</v>
      </c>
      <c r="AM11" s="176">
        <v>2</v>
      </c>
      <c r="AN11" s="176">
        <v>2</v>
      </c>
      <c r="AO11" s="176">
        <v>2</v>
      </c>
      <c r="AP11" s="176">
        <v>1</v>
      </c>
      <c r="AQ11" s="176">
        <v>2</v>
      </c>
      <c r="AR11" s="176">
        <v>1</v>
      </c>
      <c r="AS11" s="176">
        <v>2</v>
      </c>
      <c r="AT11" s="176">
        <v>2</v>
      </c>
      <c r="AU11" s="181"/>
      <c r="AV11" s="182"/>
      <c r="AW11" s="183">
        <f t="shared" si="1"/>
        <v>42</v>
      </c>
      <c r="AX11" s="170"/>
      <c r="AY11" s="170"/>
      <c r="AZ11" s="170"/>
      <c r="BA11" s="170"/>
      <c r="BB11" s="170"/>
      <c r="BC11" s="170"/>
      <c r="BD11" s="170"/>
      <c r="BE11" s="170"/>
      <c r="BF11" s="170"/>
      <c r="BG11" s="184"/>
    </row>
    <row r="12" spans="1:59" ht="15">
      <c r="A12" s="255"/>
      <c r="B12" s="258" t="s">
        <v>132</v>
      </c>
      <c r="C12" s="254" t="s">
        <v>133</v>
      </c>
      <c r="D12" s="162" t="s">
        <v>20</v>
      </c>
      <c r="E12" s="171">
        <v>2</v>
      </c>
      <c r="F12" s="171">
        <v>2</v>
      </c>
      <c r="G12" s="171">
        <v>2</v>
      </c>
      <c r="H12" s="171">
        <v>2</v>
      </c>
      <c r="I12" s="171">
        <v>2</v>
      </c>
      <c r="J12" s="171">
        <v>2</v>
      </c>
      <c r="K12" s="171">
        <v>2</v>
      </c>
      <c r="L12" s="171">
        <v>2</v>
      </c>
      <c r="M12" s="171">
        <v>2</v>
      </c>
      <c r="N12" s="171">
        <v>2</v>
      </c>
      <c r="O12" s="171">
        <v>2</v>
      </c>
      <c r="P12" s="171">
        <v>2</v>
      </c>
      <c r="Q12" s="171">
        <v>2</v>
      </c>
      <c r="R12" s="171">
        <v>2</v>
      </c>
      <c r="S12" s="171">
        <v>2</v>
      </c>
      <c r="T12" s="171">
        <v>2</v>
      </c>
      <c r="U12" s="163">
        <v>2</v>
      </c>
      <c r="V12" s="172">
        <f t="shared" si="0"/>
        <v>34</v>
      </c>
      <c r="W12" s="165"/>
      <c r="X12" s="165"/>
      <c r="Y12" s="173">
        <v>2</v>
      </c>
      <c r="Z12" s="173">
        <v>2</v>
      </c>
      <c r="AA12" s="173">
        <v>2</v>
      </c>
      <c r="AB12" s="173">
        <v>2</v>
      </c>
      <c r="AC12" s="173">
        <v>2</v>
      </c>
      <c r="AD12" s="173">
        <v>2</v>
      </c>
      <c r="AE12" s="173">
        <v>2</v>
      </c>
      <c r="AF12" s="173">
        <v>2</v>
      </c>
      <c r="AG12" s="173">
        <v>2</v>
      </c>
      <c r="AH12" s="173">
        <v>2</v>
      </c>
      <c r="AI12" s="173">
        <v>2</v>
      </c>
      <c r="AJ12" s="174">
        <v>2</v>
      </c>
      <c r="AK12" s="174">
        <v>2</v>
      </c>
      <c r="AL12" s="173">
        <v>2</v>
      </c>
      <c r="AM12" s="173">
        <v>2</v>
      </c>
      <c r="AN12" s="173">
        <v>2</v>
      </c>
      <c r="AO12" s="173">
        <v>2</v>
      </c>
      <c r="AP12" s="173">
        <v>2</v>
      </c>
      <c r="AQ12" s="173">
        <v>2</v>
      </c>
      <c r="AR12" s="173">
        <v>2</v>
      </c>
      <c r="AS12" s="173">
        <v>2</v>
      </c>
      <c r="AT12" s="173">
        <v>2</v>
      </c>
      <c r="AU12" s="167"/>
      <c r="AV12" s="168"/>
      <c r="AW12" s="169">
        <f t="shared" si="1"/>
        <v>44</v>
      </c>
      <c r="AX12" s="170"/>
      <c r="AY12" s="170"/>
      <c r="AZ12" s="170"/>
      <c r="BA12" s="170"/>
      <c r="BB12" s="170"/>
      <c r="BC12" s="170"/>
      <c r="BD12" s="170"/>
      <c r="BE12" s="170"/>
      <c r="BF12" s="170"/>
      <c r="BG12" s="173">
        <v>78</v>
      </c>
    </row>
    <row r="13" spans="1:59" ht="15">
      <c r="A13" s="255"/>
      <c r="B13" s="258"/>
      <c r="C13" s="254"/>
      <c r="D13" s="162" t="s">
        <v>19</v>
      </c>
      <c r="E13" s="176">
        <v>1</v>
      </c>
      <c r="F13" s="176">
        <v>1</v>
      </c>
      <c r="G13" s="176">
        <v>1</v>
      </c>
      <c r="H13" s="176">
        <v>1</v>
      </c>
      <c r="I13" s="176">
        <v>1</v>
      </c>
      <c r="J13" s="176">
        <v>1</v>
      </c>
      <c r="K13" s="176">
        <v>1</v>
      </c>
      <c r="L13" s="176">
        <v>1</v>
      </c>
      <c r="M13" s="176">
        <v>1</v>
      </c>
      <c r="N13" s="176">
        <v>1</v>
      </c>
      <c r="O13" s="176">
        <v>1</v>
      </c>
      <c r="P13" s="176">
        <v>1</v>
      </c>
      <c r="Q13" s="176">
        <v>1</v>
      </c>
      <c r="R13" s="176">
        <v>1</v>
      </c>
      <c r="S13" s="176">
        <v>1</v>
      </c>
      <c r="T13" s="176">
        <v>1</v>
      </c>
      <c r="U13" s="176">
        <v>1</v>
      </c>
      <c r="V13" s="177">
        <f t="shared" si="0"/>
        <v>17</v>
      </c>
      <c r="W13" s="165"/>
      <c r="X13" s="166"/>
      <c r="Y13" s="176">
        <v>1</v>
      </c>
      <c r="Z13" s="176">
        <v>1</v>
      </c>
      <c r="AA13" s="176">
        <v>1</v>
      </c>
      <c r="AB13" s="176">
        <v>1</v>
      </c>
      <c r="AC13" s="176">
        <v>1</v>
      </c>
      <c r="AD13" s="176">
        <v>1</v>
      </c>
      <c r="AE13" s="176">
        <v>1</v>
      </c>
      <c r="AF13" s="176">
        <v>1</v>
      </c>
      <c r="AG13" s="176">
        <v>1</v>
      </c>
      <c r="AH13" s="176">
        <v>1</v>
      </c>
      <c r="AI13" s="176">
        <v>1</v>
      </c>
      <c r="AJ13" s="180">
        <v>1</v>
      </c>
      <c r="AK13" s="180">
        <v>1</v>
      </c>
      <c r="AL13" s="176">
        <v>1</v>
      </c>
      <c r="AM13" s="176">
        <v>1</v>
      </c>
      <c r="AN13" s="176">
        <v>1</v>
      </c>
      <c r="AO13" s="176">
        <v>1</v>
      </c>
      <c r="AP13" s="176">
        <v>1</v>
      </c>
      <c r="AQ13" s="176">
        <v>1</v>
      </c>
      <c r="AR13" s="176">
        <v>1</v>
      </c>
      <c r="AS13" s="176">
        <v>1</v>
      </c>
      <c r="AT13" s="176">
        <v>1</v>
      </c>
      <c r="AU13" s="181"/>
      <c r="AV13" s="182"/>
      <c r="AW13" s="183">
        <f t="shared" si="1"/>
        <v>22</v>
      </c>
      <c r="AX13" s="170"/>
      <c r="AY13" s="170"/>
      <c r="AZ13" s="170"/>
      <c r="BA13" s="170"/>
      <c r="BB13" s="170"/>
      <c r="BC13" s="170"/>
      <c r="BD13" s="170"/>
      <c r="BE13" s="170"/>
      <c r="BF13" s="170"/>
      <c r="BG13" s="184"/>
    </row>
    <row r="14" spans="1:59" ht="15">
      <c r="A14" s="255"/>
      <c r="B14" s="254" t="s">
        <v>134</v>
      </c>
      <c r="C14" s="254" t="s">
        <v>135</v>
      </c>
      <c r="D14" s="162" t="s">
        <v>20</v>
      </c>
      <c r="E14" s="171">
        <v>8</v>
      </c>
      <c r="F14" s="171">
        <v>8</v>
      </c>
      <c r="G14" s="171">
        <v>8</v>
      </c>
      <c r="H14" s="171">
        <v>8</v>
      </c>
      <c r="I14" s="171">
        <v>8</v>
      </c>
      <c r="J14" s="171">
        <v>8</v>
      </c>
      <c r="K14" s="171">
        <v>8</v>
      </c>
      <c r="L14" s="171">
        <v>8</v>
      </c>
      <c r="M14" s="171">
        <v>8</v>
      </c>
      <c r="N14" s="171">
        <v>8</v>
      </c>
      <c r="O14" s="171">
        <v>8</v>
      </c>
      <c r="P14" s="171">
        <v>8</v>
      </c>
      <c r="Q14" s="171">
        <v>4</v>
      </c>
      <c r="R14" s="171">
        <v>4</v>
      </c>
      <c r="S14" s="171">
        <v>4</v>
      </c>
      <c r="T14" s="171">
        <v>4</v>
      </c>
      <c r="U14" s="163">
        <v>5</v>
      </c>
      <c r="V14" s="172">
        <f t="shared" si="0"/>
        <v>117</v>
      </c>
      <c r="W14" s="165"/>
      <c r="X14" s="165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4"/>
      <c r="AK14" s="174"/>
      <c r="AL14" s="173"/>
      <c r="AM14" s="173"/>
      <c r="AN14" s="173"/>
      <c r="AO14" s="173"/>
      <c r="AP14" s="173"/>
      <c r="AQ14" s="173"/>
      <c r="AR14" s="173"/>
      <c r="AS14" s="173"/>
      <c r="AT14" s="173"/>
      <c r="AU14" s="167"/>
      <c r="AV14" s="168"/>
      <c r="AW14" s="169">
        <f t="shared" si="1"/>
        <v>0</v>
      </c>
      <c r="AX14" s="170"/>
      <c r="AY14" s="170"/>
      <c r="AZ14" s="170"/>
      <c r="BA14" s="170"/>
      <c r="BB14" s="170"/>
      <c r="BC14" s="170"/>
      <c r="BD14" s="170"/>
      <c r="BE14" s="170"/>
      <c r="BF14" s="170"/>
      <c r="BG14" s="173">
        <v>117</v>
      </c>
    </row>
    <row r="15" spans="1:59" ht="15">
      <c r="A15" s="255"/>
      <c r="B15" s="254"/>
      <c r="C15" s="254"/>
      <c r="D15" s="162" t="s">
        <v>19</v>
      </c>
      <c r="E15" s="176">
        <v>4</v>
      </c>
      <c r="F15" s="176">
        <v>4</v>
      </c>
      <c r="G15" s="176">
        <v>4</v>
      </c>
      <c r="H15" s="176">
        <v>4</v>
      </c>
      <c r="I15" s="176">
        <v>4</v>
      </c>
      <c r="J15" s="176">
        <v>4</v>
      </c>
      <c r="K15" s="176">
        <v>4</v>
      </c>
      <c r="L15" s="176">
        <v>4</v>
      </c>
      <c r="M15" s="176">
        <v>4</v>
      </c>
      <c r="N15" s="176">
        <v>4</v>
      </c>
      <c r="O15" s="176">
        <v>4</v>
      </c>
      <c r="P15" s="176">
        <v>4</v>
      </c>
      <c r="Q15" s="176">
        <v>2</v>
      </c>
      <c r="R15" s="176">
        <v>2</v>
      </c>
      <c r="S15" s="176">
        <v>2</v>
      </c>
      <c r="T15" s="176">
        <v>2</v>
      </c>
      <c r="U15" s="176">
        <v>3</v>
      </c>
      <c r="V15" s="177">
        <f t="shared" si="0"/>
        <v>59</v>
      </c>
      <c r="W15" s="178"/>
      <c r="X15" s="179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80"/>
      <c r="AK15" s="180"/>
      <c r="AL15" s="176"/>
      <c r="AM15" s="176"/>
      <c r="AN15" s="176"/>
      <c r="AO15" s="176"/>
      <c r="AP15" s="176"/>
      <c r="AQ15" s="176"/>
      <c r="AR15" s="176"/>
      <c r="AS15" s="176"/>
      <c r="AT15" s="176"/>
      <c r="AU15" s="181"/>
      <c r="AV15" s="182"/>
      <c r="AW15" s="183">
        <f t="shared" si="1"/>
        <v>0</v>
      </c>
      <c r="AX15" s="170"/>
      <c r="AY15" s="170"/>
      <c r="AZ15" s="170"/>
      <c r="BA15" s="170"/>
      <c r="BB15" s="170"/>
      <c r="BC15" s="170"/>
      <c r="BD15" s="170"/>
      <c r="BE15" s="170"/>
      <c r="BF15" s="170"/>
      <c r="BG15" s="184"/>
    </row>
    <row r="16" spans="1:59" ht="15">
      <c r="A16" s="255"/>
      <c r="B16" s="254" t="s">
        <v>136</v>
      </c>
      <c r="C16" s="254" t="s">
        <v>137</v>
      </c>
      <c r="D16" s="162" t="s">
        <v>20</v>
      </c>
      <c r="E16" s="171">
        <v>4</v>
      </c>
      <c r="F16" s="171">
        <v>4</v>
      </c>
      <c r="G16" s="171">
        <v>4</v>
      </c>
      <c r="H16" s="171">
        <v>4</v>
      </c>
      <c r="I16" s="171">
        <v>4</v>
      </c>
      <c r="J16" s="171">
        <v>4</v>
      </c>
      <c r="K16" s="171">
        <v>4</v>
      </c>
      <c r="L16" s="171">
        <v>4</v>
      </c>
      <c r="M16" s="171">
        <v>4</v>
      </c>
      <c r="N16" s="171">
        <v>4</v>
      </c>
      <c r="O16" s="171">
        <v>4</v>
      </c>
      <c r="P16" s="171">
        <v>4</v>
      </c>
      <c r="Q16" s="171">
        <v>6</v>
      </c>
      <c r="R16" s="171">
        <v>6</v>
      </c>
      <c r="S16" s="171">
        <v>6</v>
      </c>
      <c r="T16" s="171">
        <v>6</v>
      </c>
      <c r="U16" s="163">
        <v>6</v>
      </c>
      <c r="V16" s="172">
        <f t="shared" si="0"/>
        <v>78</v>
      </c>
      <c r="W16" s="165"/>
      <c r="X16" s="165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4"/>
      <c r="AK16" s="174"/>
      <c r="AL16" s="173"/>
      <c r="AM16" s="173"/>
      <c r="AN16" s="173"/>
      <c r="AO16" s="173"/>
      <c r="AP16" s="173"/>
      <c r="AQ16" s="173"/>
      <c r="AR16" s="173"/>
      <c r="AS16" s="173"/>
      <c r="AT16" s="173"/>
      <c r="AU16" s="167"/>
      <c r="AV16" s="168"/>
      <c r="AW16" s="169"/>
      <c r="AX16" s="170"/>
      <c r="AY16" s="170"/>
      <c r="AZ16" s="170"/>
      <c r="BA16" s="170"/>
      <c r="BB16" s="170"/>
      <c r="BC16" s="170"/>
      <c r="BD16" s="170"/>
      <c r="BE16" s="170"/>
      <c r="BF16" s="170"/>
      <c r="BG16" s="173">
        <v>78</v>
      </c>
    </row>
    <row r="17" spans="1:59" ht="15">
      <c r="A17" s="255"/>
      <c r="B17" s="254"/>
      <c r="C17" s="254"/>
      <c r="D17" s="162" t="s">
        <v>19</v>
      </c>
      <c r="E17" s="176">
        <v>2</v>
      </c>
      <c r="F17" s="176">
        <v>2</v>
      </c>
      <c r="G17" s="176">
        <v>2</v>
      </c>
      <c r="H17" s="176">
        <v>2</v>
      </c>
      <c r="I17" s="176">
        <v>2</v>
      </c>
      <c r="J17" s="176">
        <v>2</v>
      </c>
      <c r="K17" s="176">
        <v>2</v>
      </c>
      <c r="L17" s="176">
        <v>2</v>
      </c>
      <c r="M17" s="176">
        <v>2</v>
      </c>
      <c r="N17" s="176">
        <v>2</v>
      </c>
      <c r="O17" s="176">
        <v>2</v>
      </c>
      <c r="P17" s="176">
        <v>2</v>
      </c>
      <c r="Q17" s="176">
        <v>3</v>
      </c>
      <c r="R17" s="176">
        <v>3</v>
      </c>
      <c r="S17" s="176">
        <v>3</v>
      </c>
      <c r="T17" s="176">
        <v>3</v>
      </c>
      <c r="U17" s="176">
        <v>3</v>
      </c>
      <c r="V17" s="177">
        <f t="shared" si="0"/>
        <v>39</v>
      </c>
      <c r="W17" s="178"/>
      <c r="X17" s="179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80"/>
      <c r="AK17" s="180"/>
      <c r="AL17" s="176"/>
      <c r="AM17" s="176"/>
      <c r="AN17" s="176"/>
      <c r="AO17" s="176"/>
      <c r="AP17" s="176"/>
      <c r="AQ17" s="176"/>
      <c r="AR17" s="176"/>
      <c r="AS17" s="176"/>
      <c r="AT17" s="176"/>
      <c r="AU17" s="181"/>
      <c r="AV17" s="182"/>
      <c r="AW17" s="183"/>
      <c r="AX17" s="170"/>
      <c r="AY17" s="170"/>
      <c r="AZ17" s="170"/>
      <c r="BA17" s="170"/>
      <c r="BB17" s="170"/>
      <c r="BC17" s="170"/>
      <c r="BD17" s="170"/>
      <c r="BE17" s="170"/>
      <c r="BF17" s="170"/>
      <c r="BG17" s="184"/>
    </row>
    <row r="18" spans="1:59" ht="15">
      <c r="A18" s="255"/>
      <c r="B18" s="254" t="s">
        <v>138</v>
      </c>
      <c r="C18" s="254" t="s">
        <v>139</v>
      </c>
      <c r="D18" s="162" t="s">
        <v>20</v>
      </c>
      <c r="E18" s="171">
        <v>2</v>
      </c>
      <c r="F18" s="171">
        <v>2</v>
      </c>
      <c r="G18" s="171">
        <v>2</v>
      </c>
      <c r="H18" s="171">
        <v>2</v>
      </c>
      <c r="I18" s="171">
        <v>2</v>
      </c>
      <c r="J18" s="171">
        <v>2</v>
      </c>
      <c r="K18" s="171">
        <v>2</v>
      </c>
      <c r="L18" s="171">
        <v>2</v>
      </c>
      <c r="M18" s="171">
        <v>2</v>
      </c>
      <c r="N18" s="171">
        <v>2</v>
      </c>
      <c r="O18" s="171">
        <v>2</v>
      </c>
      <c r="P18" s="171">
        <v>2</v>
      </c>
      <c r="Q18" s="171">
        <v>2</v>
      </c>
      <c r="R18" s="171">
        <v>2</v>
      </c>
      <c r="S18" s="171">
        <v>4</v>
      </c>
      <c r="T18" s="171">
        <v>4</v>
      </c>
      <c r="U18" s="163">
        <v>3</v>
      </c>
      <c r="V18" s="172">
        <f t="shared" si="0"/>
        <v>39</v>
      </c>
      <c r="W18" s="165"/>
      <c r="X18" s="165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4"/>
      <c r="AK18" s="174"/>
      <c r="AL18" s="173"/>
      <c r="AM18" s="173"/>
      <c r="AN18" s="173"/>
      <c r="AO18" s="173"/>
      <c r="AP18" s="173"/>
      <c r="AQ18" s="173"/>
      <c r="AR18" s="173"/>
      <c r="AS18" s="173"/>
      <c r="AT18" s="173"/>
      <c r="AU18" s="168"/>
      <c r="AV18" s="168"/>
      <c r="AW18" s="169">
        <f t="shared" si="1"/>
        <v>0</v>
      </c>
      <c r="AX18" s="170"/>
      <c r="AY18" s="170"/>
      <c r="AZ18" s="170"/>
      <c r="BA18" s="170"/>
      <c r="BB18" s="170"/>
      <c r="BC18" s="170"/>
      <c r="BD18" s="170"/>
      <c r="BE18" s="170"/>
      <c r="BF18" s="170"/>
      <c r="BG18" s="173">
        <v>39</v>
      </c>
    </row>
    <row r="19" spans="1:59" ht="15">
      <c r="A19" s="255"/>
      <c r="B19" s="254"/>
      <c r="C19" s="254"/>
      <c r="D19" s="162" t="s">
        <v>19</v>
      </c>
      <c r="E19" s="176">
        <v>1</v>
      </c>
      <c r="F19" s="176">
        <v>1</v>
      </c>
      <c r="G19" s="176">
        <v>1</v>
      </c>
      <c r="H19" s="176">
        <v>1</v>
      </c>
      <c r="I19" s="176">
        <v>1</v>
      </c>
      <c r="J19" s="176">
        <v>1</v>
      </c>
      <c r="K19" s="176">
        <v>1</v>
      </c>
      <c r="L19" s="176">
        <v>1</v>
      </c>
      <c r="M19" s="176">
        <v>1</v>
      </c>
      <c r="N19" s="176">
        <v>1</v>
      </c>
      <c r="O19" s="176">
        <v>1</v>
      </c>
      <c r="P19" s="176">
        <v>1</v>
      </c>
      <c r="Q19" s="176">
        <v>1</v>
      </c>
      <c r="R19" s="176">
        <v>1</v>
      </c>
      <c r="S19" s="176">
        <v>2</v>
      </c>
      <c r="T19" s="176">
        <v>2</v>
      </c>
      <c r="U19" s="176">
        <v>1</v>
      </c>
      <c r="V19" s="177">
        <f t="shared" si="0"/>
        <v>19</v>
      </c>
      <c r="W19" s="178"/>
      <c r="X19" s="179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80"/>
      <c r="AK19" s="180"/>
      <c r="AL19" s="176"/>
      <c r="AM19" s="176"/>
      <c r="AN19" s="176"/>
      <c r="AO19" s="176"/>
      <c r="AP19" s="176"/>
      <c r="AQ19" s="176"/>
      <c r="AR19" s="176"/>
      <c r="AS19" s="176"/>
      <c r="AT19" s="176"/>
      <c r="AU19" s="182"/>
      <c r="AV19" s="182"/>
      <c r="AW19" s="183">
        <f t="shared" si="1"/>
        <v>0</v>
      </c>
      <c r="AX19" s="170"/>
      <c r="AY19" s="170"/>
      <c r="AZ19" s="170"/>
      <c r="BA19" s="170"/>
      <c r="BB19" s="170"/>
      <c r="BC19" s="170"/>
      <c r="BD19" s="170"/>
      <c r="BE19" s="170"/>
      <c r="BF19" s="170"/>
      <c r="BG19" s="184"/>
    </row>
    <row r="20" spans="1:59" ht="15">
      <c r="A20" s="255"/>
      <c r="B20" s="252" t="s">
        <v>140</v>
      </c>
      <c r="C20" s="252" t="s">
        <v>141</v>
      </c>
      <c r="D20" s="162" t="s">
        <v>20</v>
      </c>
      <c r="E20" s="171">
        <v>2</v>
      </c>
      <c r="F20" s="171">
        <v>2</v>
      </c>
      <c r="G20" s="171">
        <v>2</v>
      </c>
      <c r="H20" s="171">
        <v>2</v>
      </c>
      <c r="I20" s="171">
        <v>2</v>
      </c>
      <c r="J20" s="171">
        <v>2</v>
      </c>
      <c r="K20" s="171">
        <v>2</v>
      </c>
      <c r="L20" s="171">
        <v>2</v>
      </c>
      <c r="M20" s="171">
        <v>2</v>
      </c>
      <c r="N20" s="171">
        <v>2</v>
      </c>
      <c r="O20" s="171">
        <v>2</v>
      </c>
      <c r="P20" s="171">
        <v>2</v>
      </c>
      <c r="Q20" s="171">
        <v>2</v>
      </c>
      <c r="R20" s="171">
        <v>2</v>
      </c>
      <c r="S20" s="171">
        <v>2</v>
      </c>
      <c r="T20" s="171">
        <v>2</v>
      </c>
      <c r="U20" s="163">
        <v>2</v>
      </c>
      <c r="V20" s="172">
        <f t="shared" si="0"/>
        <v>34</v>
      </c>
      <c r="W20" s="165"/>
      <c r="X20" s="166"/>
      <c r="Y20" s="173">
        <v>4</v>
      </c>
      <c r="Z20" s="173">
        <v>4</v>
      </c>
      <c r="AA20" s="173">
        <v>4</v>
      </c>
      <c r="AB20" s="173">
        <v>4</v>
      </c>
      <c r="AC20" s="173">
        <v>4</v>
      </c>
      <c r="AD20" s="173">
        <v>4</v>
      </c>
      <c r="AE20" s="173">
        <v>4</v>
      </c>
      <c r="AF20" s="173">
        <v>4</v>
      </c>
      <c r="AG20" s="173">
        <v>4</v>
      </c>
      <c r="AH20" s="173">
        <v>4</v>
      </c>
      <c r="AI20" s="173">
        <v>4</v>
      </c>
      <c r="AJ20" s="174">
        <v>4</v>
      </c>
      <c r="AK20" s="174">
        <v>4</v>
      </c>
      <c r="AL20" s="173">
        <v>4</v>
      </c>
      <c r="AM20" s="173">
        <v>4</v>
      </c>
      <c r="AN20" s="173">
        <v>4</v>
      </c>
      <c r="AO20" s="173">
        <v>4</v>
      </c>
      <c r="AP20" s="173">
        <v>4</v>
      </c>
      <c r="AQ20" s="173">
        <v>4</v>
      </c>
      <c r="AR20" s="173">
        <v>2</v>
      </c>
      <c r="AS20" s="173">
        <v>2</v>
      </c>
      <c r="AT20" s="163">
        <v>3</v>
      </c>
      <c r="AU20" s="168"/>
      <c r="AV20" s="168"/>
      <c r="AW20" s="169">
        <f t="shared" si="1"/>
        <v>83</v>
      </c>
      <c r="AX20" s="170"/>
      <c r="AY20" s="170"/>
      <c r="AZ20" s="170"/>
      <c r="BA20" s="170"/>
      <c r="BB20" s="170"/>
      <c r="BC20" s="170"/>
      <c r="BD20" s="170"/>
      <c r="BE20" s="170"/>
      <c r="BF20" s="170"/>
      <c r="BG20" s="184">
        <v>117</v>
      </c>
    </row>
    <row r="21" spans="1:59" ht="15">
      <c r="A21" s="255"/>
      <c r="B21" s="253"/>
      <c r="C21" s="253"/>
      <c r="D21" s="162" t="s">
        <v>19</v>
      </c>
      <c r="E21" s="176">
        <v>1</v>
      </c>
      <c r="F21" s="176">
        <v>1</v>
      </c>
      <c r="G21" s="176">
        <v>1</v>
      </c>
      <c r="H21" s="176">
        <v>1</v>
      </c>
      <c r="I21" s="176">
        <v>1</v>
      </c>
      <c r="J21" s="176">
        <v>1</v>
      </c>
      <c r="K21" s="176">
        <v>1</v>
      </c>
      <c r="L21" s="176">
        <v>1</v>
      </c>
      <c r="M21" s="176">
        <v>1</v>
      </c>
      <c r="N21" s="176">
        <v>1</v>
      </c>
      <c r="O21" s="176">
        <v>1</v>
      </c>
      <c r="P21" s="176">
        <v>1</v>
      </c>
      <c r="Q21" s="176">
        <v>1</v>
      </c>
      <c r="R21" s="176">
        <v>1</v>
      </c>
      <c r="S21" s="176">
        <v>1</v>
      </c>
      <c r="T21" s="176">
        <v>1</v>
      </c>
      <c r="U21" s="176">
        <v>1</v>
      </c>
      <c r="V21" s="177">
        <f t="shared" si="0"/>
        <v>17</v>
      </c>
      <c r="W21" s="178"/>
      <c r="X21" s="179"/>
      <c r="Y21" s="176">
        <v>2</v>
      </c>
      <c r="Z21" s="176">
        <v>2</v>
      </c>
      <c r="AA21" s="176">
        <v>2</v>
      </c>
      <c r="AB21" s="176">
        <v>2</v>
      </c>
      <c r="AC21" s="176">
        <v>2</v>
      </c>
      <c r="AD21" s="176">
        <v>2</v>
      </c>
      <c r="AE21" s="176">
        <v>2</v>
      </c>
      <c r="AF21" s="176">
        <v>2</v>
      </c>
      <c r="AG21" s="176">
        <v>2</v>
      </c>
      <c r="AH21" s="176">
        <v>2</v>
      </c>
      <c r="AI21" s="176">
        <v>2</v>
      </c>
      <c r="AJ21" s="180">
        <v>2</v>
      </c>
      <c r="AK21" s="180">
        <v>2</v>
      </c>
      <c r="AL21" s="176">
        <v>2</v>
      </c>
      <c r="AM21" s="176">
        <v>2</v>
      </c>
      <c r="AN21" s="176">
        <v>2</v>
      </c>
      <c r="AO21" s="176">
        <v>2</v>
      </c>
      <c r="AP21" s="176">
        <v>2</v>
      </c>
      <c r="AQ21" s="176">
        <v>2</v>
      </c>
      <c r="AR21" s="176">
        <v>1</v>
      </c>
      <c r="AS21" s="176">
        <v>1</v>
      </c>
      <c r="AT21" s="176">
        <v>1</v>
      </c>
      <c r="AU21" s="182"/>
      <c r="AV21" s="182"/>
      <c r="AW21" s="183">
        <f t="shared" si="1"/>
        <v>41</v>
      </c>
      <c r="AX21" s="170"/>
      <c r="AY21" s="170"/>
      <c r="AZ21" s="170"/>
      <c r="BA21" s="170"/>
      <c r="BB21" s="170"/>
      <c r="BC21" s="170"/>
      <c r="BD21" s="170"/>
      <c r="BE21" s="170"/>
      <c r="BF21" s="170"/>
      <c r="BG21" s="184"/>
    </row>
    <row r="22" spans="1:59" ht="15">
      <c r="A22" s="255"/>
      <c r="B22" s="254" t="s">
        <v>142</v>
      </c>
      <c r="C22" s="254" t="s">
        <v>143</v>
      </c>
      <c r="D22" s="162" t="s">
        <v>20</v>
      </c>
      <c r="E22" s="171">
        <v>2</v>
      </c>
      <c r="F22" s="171">
        <v>2</v>
      </c>
      <c r="G22" s="171">
        <v>2</v>
      </c>
      <c r="H22" s="171">
        <v>2</v>
      </c>
      <c r="I22" s="171">
        <v>2</v>
      </c>
      <c r="J22" s="171">
        <v>2</v>
      </c>
      <c r="K22" s="171">
        <v>2</v>
      </c>
      <c r="L22" s="171">
        <v>2</v>
      </c>
      <c r="M22" s="171">
        <v>2</v>
      </c>
      <c r="N22" s="171">
        <v>2</v>
      </c>
      <c r="O22" s="171">
        <v>2</v>
      </c>
      <c r="P22" s="171">
        <v>2</v>
      </c>
      <c r="Q22" s="171">
        <v>2</v>
      </c>
      <c r="R22" s="171">
        <v>2</v>
      </c>
      <c r="S22" s="171">
        <v>2</v>
      </c>
      <c r="T22" s="171">
        <v>2</v>
      </c>
      <c r="U22" s="163">
        <v>2</v>
      </c>
      <c r="V22" s="172">
        <f t="shared" si="0"/>
        <v>34</v>
      </c>
      <c r="W22" s="165"/>
      <c r="X22" s="165"/>
      <c r="Y22" s="163">
        <v>2</v>
      </c>
      <c r="Z22" s="163">
        <v>2</v>
      </c>
      <c r="AA22" s="163">
        <v>3</v>
      </c>
      <c r="AB22" s="163">
        <v>4</v>
      </c>
      <c r="AC22" s="163">
        <v>4</v>
      </c>
      <c r="AD22" s="163">
        <v>4</v>
      </c>
      <c r="AE22" s="163">
        <v>4</v>
      </c>
      <c r="AF22" s="163">
        <v>4</v>
      </c>
      <c r="AG22" s="163">
        <v>4</v>
      </c>
      <c r="AH22" s="163">
        <v>4</v>
      </c>
      <c r="AI22" s="163">
        <v>4</v>
      </c>
      <c r="AJ22" s="185">
        <v>4</v>
      </c>
      <c r="AK22" s="185">
        <v>4</v>
      </c>
      <c r="AL22" s="163">
        <v>4</v>
      </c>
      <c r="AM22" s="163">
        <v>4</v>
      </c>
      <c r="AN22" s="163">
        <v>4</v>
      </c>
      <c r="AO22" s="163">
        <v>4</v>
      </c>
      <c r="AP22" s="163">
        <v>4</v>
      </c>
      <c r="AQ22" s="163">
        <v>4</v>
      </c>
      <c r="AR22" s="173">
        <v>4</v>
      </c>
      <c r="AS22" s="173">
        <v>4</v>
      </c>
      <c r="AT22" s="173">
        <v>4</v>
      </c>
      <c r="AU22" s="168"/>
      <c r="AV22" s="168"/>
      <c r="AW22" s="169">
        <f t="shared" si="1"/>
        <v>83</v>
      </c>
      <c r="AX22" s="170"/>
      <c r="AY22" s="170"/>
      <c r="AZ22" s="170"/>
      <c r="BA22" s="170"/>
      <c r="BB22" s="170"/>
      <c r="BC22" s="170"/>
      <c r="BD22" s="170"/>
      <c r="BE22" s="170"/>
      <c r="BF22" s="170"/>
      <c r="BG22" s="173">
        <v>117</v>
      </c>
    </row>
    <row r="23" spans="1:59" ht="15">
      <c r="A23" s="255"/>
      <c r="B23" s="254"/>
      <c r="C23" s="254"/>
      <c r="D23" s="162" t="s">
        <v>19</v>
      </c>
      <c r="E23" s="176">
        <v>1</v>
      </c>
      <c r="F23" s="176">
        <v>1</v>
      </c>
      <c r="G23" s="176">
        <v>1</v>
      </c>
      <c r="H23" s="176">
        <v>1</v>
      </c>
      <c r="I23" s="176">
        <v>1</v>
      </c>
      <c r="J23" s="176">
        <v>1</v>
      </c>
      <c r="K23" s="176">
        <v>1</v>
      </c>
      <c r="L23" s="176">
        <v>1</v>
      </c>
      <c r="M23" s="176">
        <v>1</v>
      </c>
      <c r="N23" s="176">
        <v>1</v>
      </c>
      <c r="O23" s="176">
        <v>1</v>
      </c>
      <c r="P23" s="176">
        <v>1</v>
      </c>
      <c r="Q23" s="176">
        <v>1</v>
      </c>
      <c r="R23" s="176">
        <v>1</v>
      </c>
      <c r="S23" s="176">
        <v>1</v>
      </c>
      <c r="T23" s="176">
        <v>1</v>
      </c>
      <c r="U23" s="176">
        <v>1</v>
      </c>
      <c r="V23" s="177">
        <f t="shared" si="0"/>
        <v>17</v>
      </c>
      <c r="W23" s="178"/>
      <c r="X23" s="179"/>
      <c r="Y23" s="186">
        <v>1</v>
      </c>
      <c r="Z23" s="186">
        <v>1</v>
      </c>
      <c r="AA23" s="186">
        <v>1</v>
      </c>
      <c r="AB23" s="186">
        <v>2</v>
      </c>
      <c r="AC23" s="186">
        <v>2</v>
      </c>
      <c r="AD23" s="186">
        <v>2</v>
      </c>
      <c r="AE23" s="186">
        <v>2</v>
      </c>
      <c r="AF23" s="186">
        <v>2</v>
      </c>
      <c r="AG23" s="186">
        <v>2</v>
      </c>
      <c r="AH23" s="186">
        <v>2</v>
      </c>
      <c r="AI23" s="186">
        <v>2</v>
      </c>
      <c r="AJ23" s="187">
        <v>2</v>
      </c>
      <c r="AK23" s="187">
        <v>2</v>
      </c>
      <c r="AL23" s="186">
        <v>2</v>
      </c>
      <c r="AM23" s="186">
        <v>2</v>
      </c>
      <c r="AN23" s="186">
        <v>2</v>
      </c>
      <c r="AO23" s="186">
        <v>2</v>
      </c>
      <c r="AP23" s="186">
        <v>2</v>
      </c>
      <c r="AQ23" s="186">
        <v>2</v>
      </c>
      <c r="AR23" s="176">
        <v>2</v>
      </c>
      <c r="AS23" s="176">
        <v>2</v>
      </c>
      <c r="AT23" s="176">
        <v>2</v>
      </c>
      <c r="AU23" s="182"/>
      <c r="AV23" s="182"/>
      <c r="AW23" s="183">
        <f t="shared" si="1"/>
        <v>41</v>
      </c>
      <c r="AX23" s="170"/>
      <c r="AY23" s="170"/>
      <c r="AZ23" s="170"/>
      <c r="BA23" s="170"/>
      <c r="BB23" s="170"/>
      <c r="BC23" s="170"/>
      <c r="BD23" s="170"/>
      <c r="BE23" s="170"/>
      <c r="BF23" s="170"/>
      <c r="BG23" s="184"/>
    </row>
    <row r="24" spans="1:59" ht="15">
      <c r="A24" s="255"/>
      <c r="B24" s="252" t="s">
        <v>144</v>
      </c>
      <c r="C24" s="252" t="s">
        <v>145</v>
      </c>
      <c r="D24" s="162" t="s">
        <v>20</v>
      </c>
      <c r="E24" s="163">
        <v>4</v>
      </c>
      <c r="F24" s="163">
        <v>4</v>
      </c>
      <c r="G24" s="163">
        <v>4</v>
      </c>
      <c r="H24" s="163">
        <v>4</v>
      </c>
      <c r="I24" s="163">
        <v>4</v>
      </c>
      <c r="J24" s="163">
        <v>4</v>
      </c>
      <c r="K24" s="163">
        <v>4</v>
      </c>
      <c r="L24" s="171">
        <v>4</v>
      </c>
      <c r="M24" s="171">
        <v>4</v>
      </c>
      <c r="N24" s="171">
        <v>4</v>
      </c>
      <c r="O24" s="171">
        <v>4</v>
      </c>
      <c r="P24" s="171">
        <v>4</v>
      </c>
      <c r="Q24" s="171">
        <v>4</v>
      </c>
      <c r="R24" s="171">
        <v>4</v>
      </c>
      <c r="S24" s="171">
        <v>4</v>
      </c>
      <c r="T24" s="171">
        <v>4</v>
      </c>
      <c r="U24" s="163">
        <v>6</v>
      </c>
      <c r="V24" s="172">
        <f t="shared" si="0"/>
        <v>70</v>
      </c>
      <c r="W24" s="165"/>
      <c r="X24" s="188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89"/>
      <c r="AK24" s="189"/>
      <c r="AL24" s="171"/>
      <c r="AM24" s="171"/>
      <c r="AN24" s="171"/>
      <c r="AO24" s="171"/>
      <c r="AP24" s="171"/>
      <c r="AQ24" s="171"/>
      <c r="AR24" s="171"/>
      <c r="AS24" s="171"/>
      <c r="AT24" s="171"/>
      <c r="AU24" s="168"/>
      <c r="AV24" s="168"/>
      <c r="AW24" s="169">
        <f t="shared" si="1"/>
        <v>0</v>
      </c>
      <c r="AX24" s="170"/>
      <c r="AY24" s="170"/>
      <c r="AZ24" s="170"/>
      <c r="BA24" s="170"/>
      <c r="BB24" s="170"/>
      <c r="BC24" s="170"/>
      <c r="BD24" s="170"/>
      <c r="BE24" s="170"/>
      <c r="BF24" s="170"/>
      <c r="BG24" s="173">
        <v>70</v>
      </c>
    </row>
    <row r="25" spans="1:59" ht="15">
      <c r="A25" s="255"/>
      <c r="B25" s="253"/>
      <c r="C25" s="253"/>
      <c r="D25" s="162" t="s">
        <v>19</v>
      </c>
      <c r="E25" s="176">
        <v>2</v>
      </c>
      <c r="F25" s="176">
        <v>2</v>
      </c>
      <c r="G25" s="176">
        <v>2</v>
      </c>
      <c r="H25" s="176">
        <v>2</v>
      </c>
      <c r="I25" s="176">
        <v>2</v>
      </c>
      <c r="J25" s="176">
        <v>2</v>
      </c>
      <c r="K25" s="176">
        <v>2</v>
      </c>
      <c r="L25" s="176">
        <v>2</v>
      </c>
      <c r="M25" s="176">
        <v>2</v>
      </c>
      <c r="N25" s="176">
        <v>2</v>
      </c>
      <c r="O25" s="176">
        <v>2</v>
      </c>
      <c r="P25" s="176">
        <v>2</v>
      </c>
      <c r="Q25" s="176">
        <v>2</v>
      </c>
      <c r="R25" s="176">
        <v>2</v>
      </c>
      <c r="S25" s="176">
        <v>2</v>
      </c>
      <c r="T25" s="176">
        <v>2</v>
      </c>
      <c r="U25" s="176">
        <v>3</v>
      </c>
      <c r="V25" s="177">
        <f t="shared" si="0"/>
        <v>35</v>
      </c>
      <c r="W25" s="178"/>
      <c r="X25" s="179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80"/>
      <c r="AK25" s="180"/>
      <c r="AL25" s="176"/>
      <c r="AM25" s="176"/>
      <c r="AN25" s="176"/>
      <c r="AO25" s="176"/>
      <c r="AP25" s="176"/>
      <c r="AQ25" s="176"/>
      <c r="AR25" s="176"/>
      <c r="AS25" s="176"/>
      <c r="AT25" s="176"/>
      <c r="AU25" s="182"/>
      <c r="AV25" s="182"/>
      <c r="AW25" s="183">
        <f t="shared" si="1"/>
        <v>0</v>
      </c>
      <c r="AX25" s="170"/>
      <c r="AY25" s="170"/>
      <c r="AZ25" s="170"/>
      <c r="BA25" s="170"/>
      <c r="BB25" s="170"/>
      <c r="BC25" s="170"/>
      <c r="BD25" s="170"/>
      <c r="BE25" s="170"/>
      <c r="BF25" s="170"/>
      <c r="BG25" s="184"/>
    </row>
    <row r="26" spans="1:59" ht="15">
      <c r="A26" s="255"/>
      <c r="B26" s="252" t="s">
        <v>146</v>
      </c>
      <c r="C26" s="252" t="s">
        <v>147</v>
      </c>
      <c r="D26" s="162" t="s">
        <v>20</v>
      </c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72">
        <f t="shared" si="0"/>
        <v>0</v>
      </c>
      <c r="W26" s="165"/>
      <c r="X26" s="166"/>
      <c r="Y26" s="163">
        <v>4</v>
      </c>
      <c r="Z26" s="163">
        <v>4</v>
      </c>
      <c r="AA26" s="163">
        <v>4</v>
      </c>
      <c r="AB26" s="163">
        <v>4</v>
      </c>
      <c r="AC26" s="163">
        <v>4</v>
      </c>
      <c r="AD26" s="163">
        <v>4</v>
      </c>
      <c r="AE26" s="163">
        <v>4</v>
      </c>
      <c r="AF26" s="163">
        <v>4</v>
      </c>
      <c r="AG26" s="163">
        <v>4</v>
      </c>
      <c r="AH26" s="163">
        <v>4</v>
      </c>
      <c r="AI26" s="163">
        <v>4</v>
      </c>
      <c r="AJ26" s="185">
        <v>4</v>
      </c>
      <c r="AK26" s="185">
        <v>4</v>
      </c>
      <c r="AL26" s="163">
        <v>4</v>
      </c>
      <c r="AM26" s="163">
        <v>4</v>
      </c>
      <c r="AN26" s="163">
        <v>4</v>
      </c>
      <c r="AO26" s="163">
        <v>4</v>
      </c>
      <c r="AP26" s="163">
        <v>4</v>
      </c>
      <c r="AQ26" s="163">
        <v>6</v>
      </c>
      <c r="AR26" s="163">
        <v>6</v>
      </c>
      <c r="AS26" s="163">
        <v>8</v>
      </c>
      <c r="AT26" s="163">
        <v>8</v>
      </c>
      <c r="AU26" s="190" t="s">
        <v>70</v>
      </c>
      <c r="AV26" s="168"/>
      <c r="AW26" s="169">
        <f t="shared" si="1"/>
        <v>100</v>
      </c>
      <c r="AX26" s="170"/>
      <c r="AY26" s="170"/>
      <c r="AZ26" s="170"/>
      <c r="BA26" s="170"/>
      <c r="BB26" s="170"/>
      <c r="BC26" s="170"/>
      <c r="BD26" s="170"/>
      <c r="BE26" s="170"/>
      <c r="BF26" s="170"/>
      <c r="BG26" s="184">
        <v>100</v>
      </c>
    </row>
    <row r="27" spans="1:59" ht="15">
      <c r="A27" s="255"/>
      <c r="B27" s="253"/>
      <c r="C27" s="253"/>
      <c r="D27" s="162" t="s">
        <v>19</v>
      </c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7">
        <f t="shared" si="0"/>
        <v>0</v>
      </c>
      <c r="W27" s="178"/>
      <c r="X27" s="179"/>
      <c r="Y27" s="176">
        <v>2</v>
      </c>
      <c r="Z27" s="176">
        <v>2</v>
      </c>
      <c r="AA27" s="176">
        <v>2</v>
      </c>
      <c r="AB27" s="176">
        <v>2</v>
      </c>
      <c r="AC27" s="176">
        <v>2</v>
      </c>
      <c r="AD27" s="176">
        <v>2</v>
      </c>
      <c r="AE27" s="176">
        <v>2</v>
      </c>
      <c r="AF27" s="176">
        <v>2</v>
      </c>
      <c r="AG27" s="176">
        <v>2</v>
      </c>
      <c r="AH27" s="176">
        <v>2</v>
      </c>
      <c r="AI27" s="176">
        <v>2</v>
      </c>
      <c r="AJ27" s="180">
        <v>2</v>
      </c>
      <c r="AK27" s="180">
        <v>2</v>
      </c>
      <c r="AL27" s="176">
        <v>2</v>
      </c>
      <c r="AM27" s="176">
        <v>2</v>
      </c>
      <c r="AN27" s="176">
        <v>2</v>
      </c>
      <c r="AO27" s="176">
        <v>2</v>
      </c>
      <c r="AP27" s="176">
        <v>2</v>
      </c>
      <c r="AQ27" s="176">
        <v>3</v>
      </c>
      <c r="AR27" s="176">
        <v>3</v>
      </c>
      <c r="AS27" s="176">
        <v>4</v>
      </c>
      <c r="AT27" s="176">
        <v>4</v>
      </c>
      <c r="AU27" s="182"/>
      <c r="AV27" s="182"/>
      <c r="AW27" s="183">
        <f t="shared" si="1"/>
        <v>50</v>
      </c>
      <c r="AX27" s="170"/>
      <c r="AY27" s="170"/>
      <c r="AZ27" s="170"/>
      <c r="BA27" s="170"/>
      <c r="BB27" s="170"/>
      <c r="BC27" s="170"/>
      <c r="BD27" s="170"/>
      <c r="BE27" s="170"/>
      <c r="BF27" s="170"/>
      <c r="BG27" s="184"/>
    </row>
    <row r="28" spans="1:59" ht="15">
      <c r="A28" s="255"/>
      <c r="B28" s="252" t="s">
        <v>148</v>
      </c>
      <c r="C28" s="252" t="s">
        <v>149</v>
      </c>
      <c r="D28" s="162" t="s">
        <v>20</v>
      </c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>
        <v>3</v>
      </c>
      <c r="R28" s="163">
        <v>3</v>
      </c>
      <c r="S28" s="163"/>
      <c r="T28" s="163">
        <v>3</v>
      </c>
      <c r="U28" s="163"/>
      <c r="V28" s="172">
        <f t="shared" si="0"/>
        <v>9</v>
      </c>
      <c r="W28" s="165"/>
      <c r="X28" s="166"/>
      <c r="Y28" s="163">
        <v>6</v>
      </c>
      <c r="Z28" s="163">
        <v>6</v>
      </c>
      <c r="AA28" s="163">
        <v>5</v>
      </c>
      <c r="AB28" s="163">
        <v>4</v>
      </c>
      <c r="AC28" s="163">
        <v>4</v>
      </c>
      <c r="AD28" s="163">
        <v>4</v>
      </c>
      <c r="AE28" s="163">
        <v>4</v>
      </c>
      <c r="AF28" s="163">
        <v>4</v>
      </c>
      <c r="AG28" s="163">
        <v>4</v>
      </c>
      <c r="AH28" s="163">
        <v>4</v>
      </c>
      <c r="AI28" s="163">
        <v>4</v>
      </c>
      <c r="AJ28" s="185">
        <v>4</v>
      </c>
      <c r="AK28" s="185">
        <v>4</v>
      </c>
      <c r="AL28" s="163">
        <v>4</v>
      </c>
      <c r="AM28" s="163">
        <v>4</v>
      </c>
      <c r="AN28" s="163">
        <v>4</v>
      </c>
      <c r="AO28" s="163">
        <v>5</v>
      </c>
      <c r="AP28" s="163">
        <v>6</v>
      </c>
      <c r="AQ28" s="163">
        <v>6</v>
      </c>
      <c r="AR28" s="163">
        <v>4</v>
      </c>
      <c r="AS28" s="163">
        <v>4</v>
      </c>
      <c r="AT28" s="163">
        <v>5</v>
      </c>
      <c r="AU28" s="168"/>
      <c r="AV28" s="168"/>
      <c r="AW28" s="169">
        <f t="shared" si="1"/>
        <v>99</v>
      </c>
      <c r="AX28" s="170"/>
      <c r="AY28" s="170"/>
      <c r="AZ28" s="170"/>
      <c r="BA28" s="170"/>
      <c r="BB28" s="170"/>
      <c r="BC28" s="170"/>
      <c r="BD28" s="170"/>
      <c r="BE28" s="170"/>
      <c r="BF28" s="170"/>
      <c r="BG28" s="184">
        <v>108</v>
      </c>
    </row>
    <row r="29" spans="1:59" ht="15">
      <c r="A29" s="255"/>
      <c r="B29" s="253"/>
      <c r="C29" s="253"/>
      <c r="D29" s="162" t="s">
        <v>19</v>
      </c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>
        <v>2</v>
      </c>
      <c r="R29" s="176">
        <v>1</v>
      </c>
      <c r="S29" s="176"/>
      <c r="T29" s="176">
        <v>1</v>
      </c>
      <c r="U29" s="176"/>
      <c r="V29" s="177">
        <f t="shared" si="0"/>
        <v>4</v>
      </c>
      <c r="W29" s="178"/>
      <c r="X29" s="179"/>
      <c r="Y29" s="176">
        <v>3</v>
      </c>
      <c r="Z29" s="176">
        <v>3</v>
      </c>
      <c r="AA29" s="176">
        <v>3</v>
      </c>
      <c r="AB29" s="176">
        <v>2</v>
      </c>
      <c r="AC29" s="176">
        <v>2</v>
      </c>
      <c r="AD29" s="176">
        <v>2</v>
      </c>
      <c r="AE29" s="176">
        <v>2</v>
      </c>
      <c r="AF29" s="176">
        <v>2</v>
      </c>
      <c r="AG29" s="176">
        <v>2</v>
      </c>
      <c r="AH29" s="176">
        <v>2</v>
      </c>
      <c r="AI29" s="176">
        <v>2</v>
      </c>
      <c r="AJ29" s="180">
        <v>2</v>
      </c>
      <c r="AK29" s="180">
        <v>2</v>
      </c>
      <c r="AL29" s="176">
        <v>2</v>
      </c>
      <c r="AM29" s="176">
        <v>2</v>
      </c>
      <c r="AN29" s="176">
        <v>2</v>
      </c>
      <c r="AO29" s="176">
        <v>3</v>
      </c>
      <c r="AP29" s="176">
        <v>3</v>
      </c>
      <c r="AQ29" s="176">
        <v>3</v>
      </c>
      <c r="AR29" s="176">
        <v>2</v>
      </c>
      <c r="AS29" s="176">
        <v>2</v>
      </c>
      <c r="AT29" s="176">
        <v>2</v>
      </c>
      <c r="AU29" s="182"/>
      <c r="AV29" s="182"/>
      <c r="AW29" s="183">
        <f t="shared" si="1"/>
        <v>50</v>
      </c>
      <c r="AX29" s="170"/>
      <c r="AY29" s="170"/>
      <c r="AZ29" s="170"/>
      <c r="BA29" s="170"/>
      <c r="BB29" s="170"/>
      <c r="BC29" s="170"/>
      <c r="BD29" s="170"/>
      <c r="BE29" s="170"/>
      <c r="BF29" s="170"/>
      <c r="BG29" s="184"/>
    </row>
    <row r="30" spans="1:59" ht="15">
      <c r="A30" s="255"/>
      <c r="B30" s="252" t="s">
        <v>150</v>
      </c>
      <c r="C30" s="252" t="s">
        <v>151</v>
      </c>
      <c r="D30" s="162" t="s">
        <v>20</v>
      </c>
      <c r="E30" s="163">
        <v>2</v>
      </c>
      <c r="F30" s="163">
        <v>2</v>
      </c>
      <c r="G30" s="163">
        <v>2</v>
      </c>
      <c r="H30" s="163">
        <v>2</v>
      </c>
      <c r="I30" s="163">
        <v>2</v>
      </c>
      <c r="J30" s="163">
        <v>2</v>
      </c>
      <c r="K30" s="163">
        <v>2</v>
      </c>
      <c r="L30" s="163">
        <v>2</v>
      </c>
      <c r="M30" s="163">
        <v>2</v>
      </c>
      <c r="N30" s="163">
        <v>2</v>
      </c>
      <c r="O30" s="163">
        <v>2</v>
      </c>
      <c r="P30" s="163">
        <v>2</v>
      </c>
      <c r="Q30" s="163">
        <v>2</v>
      </c>
      <c r="R30" s="163">
        <v>2</v>
      </c>
      <c r="S30" s="163">
        <v>2</v>
      </c>
      <c r="T30" s="163">
        <v>2</v>
      </c>
      <c r="U30" s="163">
        <v>2</v>
      </c>
      <c r="V30" s="172">
        <f t="shared" si="0"/>
        <v>34</v>
      </c>
      <c r="W30" s="165"/>
      <c r="X30" s="166"/>
      <c r="Y30" s="163">
        <v>12</v>
      </c>
      <c r="Z30" s="163">
        <v>12</v>
      </c>
      <c r="AA30" s="163">
        <v>12</v>
      </c>
      <c r="AB30" s="163">
        <v>12</v>
      </c>
      <c r="AC30" s="163">
        <v>12</v>
      </c>
      <c r="AD30" s="163">
        <v>12</v>
      </c>
      <c r="AE30" s="163">
        <v>12</v>
      </c>
      <c r="AF30" s="163">
        <v>12</v>
      </c>
      <c r="AG30" s="163">
        <v>12</v>
      </c>
      <c r="AH30" s="163">
        <v>12</v>
      </c>
      <c r="AI30" s="163">
        <v>12</v>
      </c>
      <c r="AJ30" s="185">
        <v>12</v>
      </c>
      <c r="AK30" s="185">
        <v>12</v>
      </c>
      <c r="AL30" s="163">
        <v>12</v>
      </c>
      <c r="AM30" s="163">
        <v>12</v>
      </c>
      <c r="AN30" s="163">
        <v>12</v>
      </c>
      <c r="AO30" s="163">
        <v>11</v>
      </c>
      <c r="AP30" s="163">
        <v>12</v>
      </c>
      <c r="AQ30" s="163">
        <v>8</v>
      </c>
      <c r="AR30" s="163">
        <v>14</v>
      </c>
      <c r="AS30" s="163">
        <v>10</v>
      </c>
      <c r="AT30" s="163">
        <v>9</v>
      </c>
      <c r="AU30" s="190" t="s">
        <v>70</v>
      </c>
      <c r="AV30" s="168"/>
      <c r="AW30" s="169">
        <f t="shared" si="1"/>
        <v>256</v>
      </c>
      <c r="AX30" s="170"/>
      <c r="AY30" s="170"/>
      <c r="AZ30" s="170"/>
      <c r="BA30" s="170"/>
      <c r="BB30" s="170"/>
      <c r="BC30" s="170"/>
      <c r="BD30" s="170"/>
      <c r="BE30" s="170"/>
      <c r="BF30" s="170"/>
      <c r="BG30" s="184">
        <v>290</v>
      </c>
    </row>
    <row r="31" spans="1:59" ht="15">
      <c r="A31" s="255"/>
      <c r="B31" s="253"/>
      <c r="C31" s="253"/>
      <c r="D31" s="162" t="s">
        <v>19</v>
      </c>
      <c r="E31" s="176">
        <v>1</v>
      </c>
      <c r="F31" s="176">
        <v>1</v>
      </c>
      <c r="G31" s="176">
        <v>1</v>
      </c>
      <c r="H31" s="176">
        <v>1</v>
      </c>
      <c r="I31" s="176">
        <v>1</v>
      </c>
      <c r="J31" s="176">
        <v>1</v>
      </c>
      <c r="K31" s="176">
        <v>1</v>
      </c>
      <c r="L31" s="176">
        <v>1</v>
      </c>
      <c r="M31" s="176">
        <v>1</v>
      </c>
      <c r="N31" s="176">
        <v>1</v>
      </c>
      <c r="O31" s="176">
        <v>1</v>
      </c>
      <c r="P31" s="176">
        <v>1</v>
      </c>
      <c r="Q31" s="176">
        <v>1</v>
      </c>
      <c r="R31" s="176">
        <v>1</v>
      </c>
      <c r="S31" s="176">
        <v>1</v>
      </c>
      <c r="T31" s="176">
        <v>1</v>
      </c>
      <c r="U31" s="176">
        <v>1</v>
      </c>
      <c r="V31" s="177">
        <f t="shared" si="0"/>
        <v>17</v>
      </c>
      <c r="W31" s="178"/>
      <c r="X31" s="179"/>
      <c r="Y31" s="176">
        <v>6</v>
      </c>
      <c r="Z31" s="176">
        <v>6</v>
      </c>
      <c r="AA31" s="176">
        <v>6</v>
      </c>
      <c r="AB31" s="176">
        <v>6</v>
      </c>
      <c r="AC31" s="176">
        <v>6</v>
      </c>
      <c r="AD31" s="176">
        <v>6</v>
      </c>
      <c r="AE31" s="176">
        <v>6</v>
      </c>
      <c r="AF31" s="176">
        <v>6</v>
      </c>
      <c r="AG31" s="176">
        <v>6</v>
      </c>
      <c r="AH31" s="176">
        <v>6</v>
      </c>
      <c r="AI31" s="176">
        <v>6</v>
      </c>
      <c r="AJ31" s="180">
        <v>6</v>
      </c>
      <c r="AK31" s="180">
        <v>6</v>
      </c>
      <c r="AL31" s="176">
        <v>6</v>
      </c>
      <c r="AM31" s="176">
        <v>6</v>
      </c>
      <c r="AN31" s="176">
        <v>6</v>
      </c>
      <c r="AO31" s="176">
        <v>5</v>
      </c>
      <c r="AP31" s="176">
        <v>6</v>
      </c>
      <c r="AQ31" s="176">
        <v>4</v>
      </c>
      <c r="AR31" s="176">
        <v>7</v>
      </c>
      <c r="AS31" s="176">
        <v>5</v>
      </c>
      <c r="AT31" s="176">
        <v>5</v>
      </c>
      <c r="AU31" s="182"/>
      <c r="AV31" s="182"/>
      <c r="AW31" s="183">
        <f t="shared" si="1"/>
        <v>128</v>
      </c>
      <c r="AX31" s="170"/>
      <c r="AY31" s="170"/>
      <c r="AZ31" s="170"/>
      <c r="BA31" s="170"/>
      <c r="BB31" s="170"/>
      <c r="BC31" s="170"/>
      <c r="BD31" s="170"/>
      <c r="BE31" s="170"/>
      <c r="BF31" s="170"/>
      <c r="BG31" s="184"/>
    </row>
    <row r="32" spans="1:59" ht="15">
      <c r="A32" s="255"/>
      <c r="B32" s="252" t="s">
        <v>152</v>
      </c>
      <c r="C32" s="252" t="s">
        <v>153</v>
      </c>
      <c r="D32" s="162" t="s">
        <v>20</v>
      </c>
      <c r="E32" s="163">
        <v>6</v>
      </c>
      <c r="F32" s="163">
        <v>6</v>
      </c>
      <c r="G32" s="163">
        <v>6</v>
      </c>
      <c r="H32" s="163">
        <v>6</v>
      </c>
      <c r="I32" s="163">
        <v>6</v>
      </c>
      <c r="J32" s="163">
        <v>6</v>
      </c>
      <c r="K32" s="163">
        <v>6</v>
      </c>
      <c r="L32" s="163">
        <v>6</v>
      </c>
      <c r="M32" s="163">
        <v>6</v>
      </c>
      <c r="N32" s="163">
        <v>6</v>
      </c>
      <c r="O32" s="163">
        <v>6</v>
      </c>
      <c r="P32" s="163">
        <v>6</v>
      </c>
      <c r="Q32" s="163">
        <v>5</v>
      </c>
      <c r="R32" s="163">
        <v>5</v>
      </c>
      <c r="S32" s="163">
        <v>6</v>
      </c>
      <c r="T32" s="163">
        <v>3</v>
      </c>
      <c r="U32" s="163">
        <v>4</v>
      </c>
      <c r="V32" s="172">
        <f t="shared" si="0"/>
        <v>95</v>
      </c>
      <c r="W32" s="165"/>
      <c r="X32" s="166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85"/>
      <c r="AK32" s="185"/>
      <c r="AL32" s="163"/>
      <c r="AM32" s="163"/>
      <c r="AN32" s="163"/>
      <c r="AO32" s="163"/>
      <c r="AP32" s="163"/>
      <c r="AQ32" s="163"/>
      <c r="AR32" s="163"/>
      <c r="AS32" s="163"/>
      <c r="AT32" s="163"/>
      <c r="AU32" s="168"/>
      <c r="AV32" s="190"/>
      <c r="AW32" s="169">
        <f t="shared" si="1"/>
        <v>0</v>
      </c>
      <c r="AX32" s="170"/>
      <c r="AY32" s="170"/>
      <c r="AZ32" s="170"/>
      <c r="BA32" s="170"/>
      <c r="BB32" s="170"/>
      <c r="BC32" s="170"/>
      <c r="BD32" s="170"/>
      <c r="BE32" s="170"/>
      <c r="BF32" s="170"/>
      <c r="BG32" s="184">
        <v>95</v>
      </c>
    </row>
    <row r="33" spans="1:59" ht="15">
      <c r="A33" s="255"/>
      <c r="B33" s="253"/>
      <c r="C33" s="253"/>
      <c r="D33" s="162" t="s">
        <v>19</v>
      </c>
      <c r="E33" s="176">
        <v>3</v>
      </c>
      <c r="F33" s="176">
        <v>3</v>
      </c>
      <c r="G33" s="176">
        <v>3</v>
      </c>
      <c r="H33" s="176">
        <v>3</v>
      </c>
      <c r="I33" s="176">
        <v>3</v>
      </c>
      <c r="J33" s="176">
        <v>3</v>
      </c>
      <c r="K33" s="176">
        <v>3</v>
      </c>
      <c r="L33" s="176">
        <v>3</v>
      </c>
      <c r="M33" s="176">
        <v>3</v>
      </c>
      <c r="N33" s="176">
        <v>3</v>
      </c>
      <c r="O33" s="176">
        <v>3</v>
      </c>
      <c r="P33" s="176">
        <v>3</v>
      </c>
      <c r="Q33" s="176">
        <v>2</v>
      </c>
      <c r="R33" s="176">
        <v>3</v>
      </c>
      <c r="S33" s="176">
        <v>3</v>
      </c>
      <c r="T33" s="176">
        <v>2</v>
      </c>
      <c r="U33" s="176">
        <v>2</v>
      </c>
      <c r="V33" s="177">
        <f t="shared" si="0"/>
        <v>48</v>
      </c>
      <c r="W33" s="178"/>
      <c r="X33" s="179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80"/>
      <c r="AK33" s="180"/>
      <c r="AL33" s="176"/>
      <c r="AM33" s="176"/>
      <c r="AN33" s="176"/>
      <c r="AO33" s="176"/>
      <c r="AP33" s="176"/>
      <c r="AQ33" s="176"/>
      <c r="AR33" s="176"/>
      <c r="AS33" s="176"/>
      <c r="AT33" s="176"/>
      <c r="AU33" s="182"/>
      <c r="AV33" s="182"/>
      <c r="AW33" s="183">
        <f t="shared" si="1"/>
        <v>0</v>
      </c>
      <c r="AX33" s="170"/>
      <c r="AY33" s="170"/>
      <c r="AZ33" s="170"/>
      <c r="BA33" s="170"/>
      <c r="BB33" s="170"/>
      <c r="BC33" s="170"/>
      <c r="BD33" s="170"/>
      <c r="BE33" s="170"/>
      <c r="BF33" s="170"/>
      <c r="BG33" s="184"/>
    </row>
    <row r="34" spans="1:59" ht="15">
      <c r="A34" s="161"/>
      <c r="B34" s="153"/>
      <c r="C34" s="191"/>
      <c r="D34" s="192"/>
      <c r="E34" s="193"/>
      <c r="F34" s="193"/>
      <c r="G34" s="193"/>
      <c r="H34" s="193"/>
      <c r="I34" s="193"/>
      <c r="J34" s="193"/>
      <c r="K34" s="167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72"/>
      <c r="W34" s="170"/>
      <c r="X34" s="166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67"/>
      <c r="AV34" s="168"/>
      <c r="AW34" s="169"/>
      <c r="AX34" s="170"/>
      <c r="AY34" s="170"/>
      <c r="AZ34" s="170"/>
      <c r="BA34" s="170"/>
      <c r="BB34" s="170"/>
      <c r="BC34" s="170"/>
      <c r="BD34" s="170"/>
      <c r="BE34" s="170"/>
      <c r="BF34" s="170"/>
      <c r="BG34" s="184"/>
    </row>
    <row r="35" spans="1:59" ht="15">
      <c r="A35" s="161"/>
      <c r="B35" s="249" t="s">
        <v>23</v>
      </c>
      <c r="C35" s="249"/>
      <c r="D35" s="249"/>
      <c r="E35" s="194">
        <f aca="true" t="shared" si="2" ref="E35:U35">SUM(E8:E33)</f>
        <v>54</v>
      </c>
      <c r="F35" s="194">
        <f t="shared" si="2"/>
        <v>54</v>
      </c>
      <c r="G35" s="194">
        <f t="shared" si="2"/>
        <v>54</v>
      </c>
      <c r="H35" s="194">
        <f t="shared" si="2"/>
        <v>54</v>
      </c>
      <c r="I35" s="194">
        <f t="shared" si="2"/>
        <v>54</v>
      </c>
      <c r="J35" s="194">
        <f t="shared" si="2"/>
        <v>54</v>
      </c>
      <c r="K35" s="194">
        <f t="shared" si="2"/>
        <v>54</v>
      </c>
      <c r="L35" s="194">
        <f t="shared" si="2"/>
        <v>54</v>
      </c>
      <c r="M35" s="194">
        <f t="shared" si="2"/>
        <v>54</v>
      </c>
      <c r="N35" s="194">
        <f t="shared" si="2"/>
        <v>54</v>
      </c>
      <c r="O35" s="194">
        <f t="shared" si="2"/>
        <v>54</v>
      </c>
      <c r="P35" s="194">
        <f t="shared" si="2"/>
        <v>54</v>
      </c>
      <c r="Q35" s="194">
        <f t="shared" si="2"/>
        <v>54</v>
      </c>
      <c r="R35" s="194">
        <f t="shared" si="2"/>
        <v>54</v>
      </c>
      <c r="S35" s="194">
        <f t="shared" si="2"/>
        <v>54</v>
      </c>
      <c r="T35" s="194">
        <f t="shared" si="2"/>
        <v>54</v>
      </c>
      <c r="U35" s="195">
        <f t="shared" si="2"/>
        <v>54</v>
      </c>
      <c r="V35" s="196">
        <f>SUM(E35:U35)</f>
        <v>918</v>
      </c>
      <c r="W35" s="197">
        <v>0</v>
      </c>
      <c r="X35" s="198">
        <v>0</v>
      </c>
      <c r="Y35" s="199">
        <f aca="true" t="shared" si="3" ref="Y35:AV35">SUM(Y8:Y33)</f>
        <v>54</v>
      </c>
      <c r="Z35" s="199">
        <f t="shared" si="3"/>
        <v>54</v>
      </c>
      <c r="AA35" s="199">
        <f t="shared" si="3"/>
        <v>54</v>
      </c>
      <c r="AB35" s="199">
        <f t="shared" si="3"/>
        <v>54</v>
      </c>
      <c r="AC35" s="199">
        <f t="shared" si="3"/>
        <v>54</v>
      </c>
      <c r="AD35" s="199">
        <f t="shared" si="3"/>
        <v>54</v>
      </c>
      <c r="AE35" s="199">
        <f t="shared" si="3"/>
        <v>54</v>
      </c>
      <c r="AF35" s="199">
        <f t="shared" si="3"/>
        <v>54</v>
      </c>
      <c r="AG35" s="199">
        <f t="shared" si="3"/>
        <v>54</v>
      </c>
      <c r="AH35" s="199">
        <f t="shared" si="3"/>
        <v>54</v>
      </c>
      <c r="AI35" s="199">
        <f t="shared" si="3"/>
        <v>54</v>
      </c>
      <c r="AJ35" s="199">
        <f t="shared" si="3"/>
        <v>54</v>
      </c>
      <c r="AK35" s="199">
        <f t="shared" si="3"/>
        <v>54</v>
      </c>
      <c r="AL35" s="199">
        <f t="shared" si="3"/>
        <v>54</v>
      </c>
      <c r="AM35" s="199">
        <f t="shared" si="3"/>
        <v>54</v>
      </c>
      <c r="AN35" s="199">
        <f t="shared" si="3"/>
        <v>54</v>
      </c>
      <c r="AO35" s="199">
        <f t="shared" si="3"/>
        <v>54</v>
      </c>
      <c r="AP35" s="199">
        <f t="shared" si="3"/>
        <v>54</v>
      </c>
      <c r="AQ35" s="199">
        <f t="shared" si="3"/>
        <v>54</v>
      </c>
      <c r="AR35" s="199">
        <f t="shared" si="3"/>
        <v>54</v>
      </c>
      <c r="AS35" s="199">
        <f t="shared" si="3"/>
        <v>54</v>
      </c>
      <c r="AT35" s="199">
        <f t="shared" si="3"/>
        <v>54</v>
      </c>
      <c r="AU35" s="167">
        <f t="shared" si="3"/>
        <v>0</v>
      </c>
      <c r="AV35" s="200">
        <f t="shared" si="3"/>
        <v>0</v>
      </c>
      <c r="AW35" s="201">
        <f>SUM(Y35:AV35)</f>
        <v>1188</v>
      </c>
      <c r="AX35" s="202">
        <v>0</v>
      </c>
      <c r="AY35" s="202">
        <v>0</v>
      </c>
      <c r="AZ35" s="202">
        <v>0</v>
      </c>
      <c r="BA35" s="202">
        <v>0</v>
      </c>
      <c r="BB35" s="202">
        <v>0</v>
      </c>
      <c r="BC35" s="202">
        <v>0</v>
      </c>
      <c r="BD35" s="202">
        <v>0</v>
      </c>
      <c r="BE35" s="202">
        <v>0</v>
      </c>
      <c r="BF35" s="202"/>
      <c r="BG35" s="199">
        <v>2104</v>
      </c>
    </row>
    <row r="36" spans="1:59" ht="15">
      <c r="A36" s="14"/>
      <c r="B36" s="250" t="s">
        <v>21</v>
      </c>
      <c r="C36" s="250"/>
      <c r="D36" s="250"/>
      <c r="E36" s="203">
        <f>SUM(E8+E10+E12+E14+E16+E18+E20+E22+E24+E30+E28+E32)</f>
        <v>36</v>
      </c>
      <c r="F36" s="203">
        <f aca="true" t="shared" si="4" ref="F36:U36">SUM(F8+F10+F12+F14+F16+F18+F20+F22+F24+F30+F28+F32)</f>
        <v>36</v>
      </c>
      <c r="G36" s="203">
        <f t="shared" si="4"/>
        <v>36</v>
      </c>
      <c r="H36" s="203">
        <f t="shared" si="4"/>
        <v>36</v>
      </c>
      <c r="I36" s="203">
        <f t="shared" si="4"/>
        <v>36</v>
      </c>
      <c r="J36" s="203">
        <f t="shared" si="4"/>
        <v>36</v>
      </c>
      <c r="K36" s="203">
        <f t="shared" si="4"/>
        <v>36</v>
      </c>
      <c r="L36" s="203">
        <f t="shared" si="4"/>
        <v>36</v>
      </c>
      <c r="M36" s="203">
        <f t="shared" si="4"/>
        <v>36</v>
      </c>
      <c r="N36" s="203">
        <f t="shared" si="4"/>
        <v>36</v>
      </c>
      <c r="O36" s="203">
        <f t="shared" si="4"/>
        <v>36</v>
      </c>
      <c r="P36" s="203">
        <f t="shared" si="4"/>
        <v>36</v>
      </c>
      <c r="Q36" s="203">
        <f t="shared" si="4"/>
        <v>36</v>
      </c>
      <c r="R36" s="203">
        <f t="shared" si="4"/>
        <v>36</v>
      </c>
      <c r="S36" s="203">
        <f t="shared" si="4"/>
        <v>36</v>
      </c>
      <c r="T36" s="203">
        <f t="shared" si="4"/>
        <v>36</v>
      </c>
      <c r="U36" s="203">
        <f t="shared" si="4"/>
        <v>36</v>
      </c>
      <c r="V36" s="204">
        <f>SUM(E36:U36)</f>
        <v>612</v>
      </c>
      <c r="W36" s="198">
        <v>0</v>
      </c>
      <c r="X36" s="198">
        <v>0</v>
      </c>
      <c r="Y36" s="199">
        <f>SUM(Y8+Y10+Y12+Y14+Y16+Y18+Y20+Y22+Y24+Y26+Y28+Y30+Y32)</f>
        <v>36</v>
      </c>
      <c r="Z36" s="199">
        <f aca="true" t="shared" si="5" ref="Z36:AV37">SUM(Z8+Z10+Z12+Z14+Z16+Z18+Z20+Z22+Z24+Z26+Z28+Z30+Z32)</f>
        <v>36</v>
      </c>
      <c r="AA36" s="199">
        <f t="shared" si="5"/>
        <v>36</v>
      </c>
      <c r="AB36" s="199">
        <f t="shared" si="5"/>
        <v>36</v>
      </c>
      <c r="AC36" s="199">
        <f t="shared" si="5"/>
        <v>36</v>
      </c>
      <c r="AD36" s="199">
        <f t="shared" si="5"/>
        <v>36</v>
      </c>
      <c r="AE36" s="199">
        <f t="shared" si="5"/>
        <v>36</v>
      </c>
      <c r="AF36" s="199">
        <f t="shared" si="5"/>
        <v>36</v>
      </c>
      <c r="AG36" s="199">
        <f t="shared" si="5"/>
        <v>36</v>
      </c>
      <c r="AH36" s="199">
        <f t="shared" si="5"/>
        <v>36</v>
      </c>
      <c r="AI36" s="199">
        <f t="shared" si="5"/>
        <v>36</v>
      </c>
      <c r="AJ36" s="199">
        <f t="shared" si="5"/>
        <v>36</v>
      </c>
      <c r="AK36" s="199">
        <f t="shared" si="5"/>
        <v>36</v>
      </c>
      <c r="AL36" s="199">
        <f t="shared" si="5"/>
        <v>36</v>
      </c>
      <c r="AM36" s="199">
        <f t="shared" si="5"/>
        <v>36</v>
      </c>
      <c r="AN36" s="199">
        <f t="shared" si="5"/>
        <v>36</v>
      </c>
      <c r="AO36" s="199">
        <f t="shared" si="5"/>
        <v>36</v>
      </c>
      <c r="AP36" s="199">
        <f t="shared" si="5"/>
        <v>36</v>
      </c>
      <c r="AQ36" s="199">
        <f t="shared" si="5"/>
        <v>36</v>
      </c>
      <c r="AR36" s="199">
        <f t="shared" si="5"/>
        <v>36</v>
      </c>
      <c r="AS36" s="199">
        <f t="shared" si="5"/>
        <v>36</v>
      </c>
      <c r="AT36" s="199">
        <f t="shared" si="5"/>
        <v>36</v>
      </c>
      <c r="AU36" s="199">
        <v>0</v>
      </c>
      <c r="AV36" s="199">
        <f t="shared" si="5"/>
        <v>0</v>
      </c>
      <c r="AW36" s="201">
        <f>SUM(Y36:AV36)</f>
        <v>792</v>
      </c>
      <c r="AX36" s="202">
        <v>0</v>
      </c>
      <c r="AY36" s="202">
        <v>0</v>
      </c>
      <c r="AZ36" s="202">
        <v>0</v>
      </c>
      <c r="BA36" s="202">
        <v>0</v>
      </c>
      <c r="BB36" s="202">
        <v>0</v>
      </c>
      <c r="BC36" s="202">
        <v>0</v>
      </c>
      <c r="BD36" s="202">
        <v>0</v>
      </c>
      <c r="BE36" s="202">
        <v>0</v>
      </c>
      <c r="BF36" s="202"/>
      <c r="BG36" s="199">
        <f>SUM(E36:BF36)</f>
        <v>2808</v>
      </c>
    </row>
    <row r="37" spans="1:59" ht="15">
      <c r="A37" s="14"/>
      <c r="B37" s="251" t="s">
        <v>22</v>
      </c>
      <c r="C37" s="251"/>
      <c r="D37" s="251"/>
      <c r="E37" s="199">
        <f>SUM(E9+E11+E13+E15+E17+E19+E21+E23+E25+E29+E31+E33)</f>
        <v>18</v>
      </c>
      <c r="F37" s="199">
        <f aca="true" t="shared" si="6" ref="F37:U37">SUM(F9+F11+F13+F15+F17+F19+F21+F23+F25+F29+F31+F33)</f>
        <v>18</v>
      </c>
      <c r="G37" s="199">
        <f t="shared" si="6"/>
        <v>18</v>
      </c>
      <c r="H37" s="199">
        <f t="shared" si="6"/>
        <v>18</v>
      </c>
      <c r="I37" s="199">
        <f t="shared" si="6"/>
        <v>18</v>
      </c>
      <c r="J37" s="199">
        <f t="shared" si="6"/>
        <v>18</v>
      </c>
      <c r="K37" s="199">
        <f t="shared" si="6"/>
        <v>18</v>
      </c>
      <c r="L37" s="199">
        <f t="shared" si="6"/>
        <v>18</v>
      </c>
      <c r="M37" s="199">
        <f t="shared" si="6"/>
        <v>18</v>
      </c>
      <c r="N37" s="199">
        <f t="shared" si="6"/>
        <v>18</v>
      </c>
      <c r="O37" s="199">
        <f t="shared" si="6"/>
        <v>18</v>
      </c>
      <c r="P37" s="199">
        <f t="shared" si="6"/>
        <v>18</v>
      </c>
      <c r="Q37" s="199">
        <f t="shared" si="6"/>
        <v>18</v>
      </c>
      <c r="R37" s="199">
        <f t="shared" si="6"/>
        <v>18</v>
      </c>
      <c r="S37" s="199">
        <f t="shared" si="6"/>
        <v>18</v>
      </c>
      <c r="T37" s="199">
        <f t="shared" si="6"/>
        <v>18</v>
      </c>
      <c r="U37" s="199">
        <f t="shared" si="6"/>
        <v>18</v>
      </c>
      <c r="V37" s="196">
        <f>SUM(E37:U37)</f>
        <v>306</v>
      </c>
      <c r="W37" s="197">
        <v>0</v>
      </c>
      <c r="X37" s="198">
        <v>0</v>
      </c>
      <c r="Y37" s="199">
        <f>SUM(Y9+Y11+Y13+Y15+Y17+Y19+Y21+Y23+Y25+Y27+Y29+Y31+Y33)</f>
        <v>18</v>
      </c>
      <c r="Z37" s="199">
        <f t="shared" si="5"/>
        <v>18</v>
      </c>
      <c r="AA37" s="199">
        <f t="shared" si="5"/>
        <v>18</v>
      </c>
      <c r="AB37" s="199">
        <f t="shared" si="5"/>
        <v>18</v>
      </c>
      <c r="AC37" s="199">
        <f t="shared" si="5"/>
        <v>18</v>
      </c>
      <c r="AD37" s="199">
        <f t="shared" si="5"/>
        <v>18</v>
      </c>
      <c r="AE37" s="199">
        <f t="shared" si="5"/>
        <v>18</v>
      </c>
      <c r="AF37" s="199">
        <f t="shared" si="5"/>
        <v>18</v>
      </c>
      <c r="AG37" s="199">
        <f t="shared" si="5"/>
        <v>18</v>
      </c>
      <c r="AH37" s="199">
        <f t="shared" si="5"/>
        <v>18</v>
      </c>
      <c r="AI37" s="199">
        <f t="shared" si="5"/>
        <v>18</v>
      </c>
      <c r="AJ37" s="199">
        <f t="shared" si="5"/>
        <v>18</v>
      </c>
      <c r="AK37" s="199">
        <f t="shared" si="5"/>
        <v>18</v>
      </c>
      <c r="AL37" s="199">
        <f t="shared" si="5"/>
        <v>18</v>
      </c>
      <c r="AM37" s="199">
        <f t="shared" si="5"/>
        <v>18</v>
      </c>
      <c r="AN37" s="199">
        <f t="shared" si="5"/>
        <v>18</v>
      </c>
      <c r="AO37" s="199">
        <f t="shared" si="5"/>
        <v>18</v>
      </c>
      <c r="AP37" s="199">
        <f t="shared" si="5"/>
        <v>18</v>
      </c>
      <c r="AQ37" s="199">
        <f t="shared" si="5"/>
        <v>18</v>
      </c>
      <c r="AR37" s="199">
        <f t="shared" si="5"/>
        <v>18</v>
      </c>
      <c r="AS37" s="199">
        <f t="shared" si="5"/>
        <v>18</v>
      </c>
      <c r="AT37" s="199">
        <f t="shared" si="5"/>
        <v>18</v>
      </c>
      <c r="AU37" s="199">
        <f t="shared" si="5"/>
        <v>0</v>
      </c>
      <c r="AV37" s="199">
        <f t="shared" si="5"/>
        <v>0</v>
      </c>
      <c r="AW37" s="201">
        <f>SUM(Y37:AV37)</f>
        <v>396</v>
      </c>
      <c r="AX37" s="202">
        <v>0</v>
      </c>
      <c r="AY37" s="202">
        <v>0</v>
      </c>
      <c r="AZ37" s="202">
        <v>0</v>
      </c>
      <c r="BA37" s="202">
        <v>0</v>
      </c>
      <c r="BB37" s="202">
        <v>0</v>
      </c>
      <c r="BC37" s="202">
        <v>0</v>
      </c>
      <c r="BD37" s="202">
        <v>0</v>
      </c>
      <c r="BE37" s="202">
        <v>0</v>
      </c>
      <c r="BF37" s="202"/>
      <c r="BG37" s="199">
        <f>SUM(E37:BF37)</f>
        <v>1404</v>
      </c>
    </row>
    <row r="38" spans="1:59" ht="15">
      <c r="A38" s="14"/>
      <c r="B38" s="162"/>
      <c r="C38" s="162" t="s">
        <v>36</v>
      </c>
      <c r="D38" s="162"/>
      <c r="E38" s="205"/>
      <c r="F38" s="205"/>
      <c r="G38" s="205"/>
      <c r="H38" s="205"/>
      <c r="I38" s="205"/>
      <c r="J38" s="205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4"/>
      <c r="W38" s="206"/>
      <c r="X38" s="206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75">
        <v>36</v>
      </c>
      <c r="AV38" s="175">
        <v>36</v>
      </c>
      <c r="AW38" s="207"/>
      <c r="AX38" s="206"/>
      <c r="AY38" s="206"/>
      <c r="AZ38" s="206"/>
      <c r="BA38" s="206"/>
      <c r="BB38" s="206"/>
      <c r="BC38" s="206"/>
      <c r="BD38" s="206"/>
      <c r="BE38" s="206"/>
      <c r="BF38" s="162"/>
      <c r="BG38" s="162">
        <f>SUM(P38:BF38)</f>
        <v>72</v>
      </c>
    </row>
    <row r="39" spans="2:59" ht="15">
      <c r="B39" s="208"/>
      <c r="C39" s="208"/>
      <c r="D39" s="208"/>
      <c r="E39" s="209"/>
      <c r="F39" s="209"/>
      <c r="G39" s="209"/>
      <c r="H39" s="209"/>
      <c r="I39" s="209"/>
      <c r="J39" s="209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</row>
  </sheetData>
  <sheetProtection/>
  <mergeCells count="51">
    <mergeCell ref="AB1:AD1"/>
    <mergeCell ref="AF1:AH1"/>
    <mergeCell ref="AJ1:AM1"/>
    <mergeCell ref="A1:A5"/>
    <mergeCell ref="B1:B5"/>
    <mergeCell ref="C1:C5"/>
    <mergeCell ref="D1:D5"/>
    <mergeCell ref="F1:H1"/>
    <mergeCell ref="J1:M1"/>
    <mergeCell ref="AO1:AQ1"/>
    <mergeCell ref="AS1:AU1"/>
    <mergeCell ref="AX1:BA1"/>
    <mergeCell ref="BC1:BE1"/>
    <mergeCell ref="BG1:BG5"/>
    <mergeCell ref="E2:BF2"/>
    <mergeCell ref="E4:BF4"/>
    <mergeCell ref="O1:Q1"/>
    <mergeCell ref="S1:U1"/>
    <mergeCell ref="W1:Z1"/>
    <mergeCell ref="A6:A33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C22:C23"/>
    <mergeCell ref="B24:B25"/>
    <mergeCell ref="C24:C25"/>
    <mergeCell ref="B26:B27"/>
    <mergeCell ref="C26:C27"/>
    <mergeCell ref="B35:D35"/>
    <mergeCell ref="B36:D36"/>
    <mergeCell ref="B37:D37"/>
    <mergeCell ref="B28:B29"/>
    <mergeCell ref="C28:C29"/>
    <mergeCell ref="B30:B31"/>
    <mergeCell ref="C30:C31"/>
    <mergeCell ref="B32:B33"/>
    <mergeCell ref="C32:C3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2016-11-07T13:23:50Z</dcterms:modified>
  <cp:category/>
  <cp:version/>
  <cp:contentType/>
  <cp:contentStatus/>
</cp:coreProperties>
</file>