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480" windowHeight="9120" tabRatio="596" firstSheet="1" activeTab="4"/>
  </bookViews>
  <sheets>
    <sheet name="Диаграмма1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<sst xmlns="http://schemas.openxmlformats.org/spreadsheetml/2006/main" count="363" uniqueCount="144">
  <si>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</si>
  <si>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</si>
  <si>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</si>
  <si>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</si>
  <si>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</si>
  <si>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</si>
  <si>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</si>
  <si>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</si>
  <si>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</si>
  <si>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</si>
  <si>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</si>
  <si>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</si>
  <si>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</si>
  <si>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</si>
  <si>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</si>
  <si>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</si>
  <si>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27 авг-2 сен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</si>
  <si>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</si>
  <si>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</si>
  <si>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</si>
  <si>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</si>
  <si>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ОД.ОО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</si>
  <si>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</si>
  <si>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</si>
  <si>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</si>
  <si>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</si>
  <si>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</si>
  <si>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</si>
  <si>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</si>
  <si>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</si>
  <si>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</si>
  <si>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</si>
  <si>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</si>
  <si>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История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</si>
  <si>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</si>
  <si>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</si>
  <si>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</si>
  <si>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к</t>
  </si>
  <si>
    <t>ОДБ.02</t>
  </si>
  <si>
    <t xml:space="preserve">учебная практика </t>
  </si>
  <si>
    <t>КАНИКУЛЫ</t>
  </si>
  <si>
    <t xml:space="preserve">промежуточная аттестция </t>
  </si>
  <si>
    <t xml:space="preserve">обществознание </t>
  </si>
  <si>
    <t xml:space="preserve">физическая культура </t>
  </si>
  <si>
    <t>ОБЖ</t>
  </si>
  <si>
    <t xml:space="preserve">математика </t>
  </si>
  <si>
    <t>Информиатика и ИКТ</t>
  </si>
  <si>
    <t>МДК 03.01</t>
  </si>
  <si>
    <t xml:space="preserve">производственная практика </t>
  </si>
  <si>
    <t xml:space="preserve">экономика </t>
  </si>
  <si>
    <t>а</t>
  </si>
  <si>
    <t>н</t>
  </si>
  <si>
    <t>и</t>
  </si>
  <si>
    <t>у</t>
  </si>
  <si>
    <t>л</t>
  </si>
  <si>
    <t>ы</t>
  </si>
  <si>
    <t>всего 1 полуг</t>
  </si>
  <si>
    <t xml:space="preserve">экзамены </t>
  </si>
  <si>
    <t>Э</t>
  </si>
  <si>
    <t xml:space="preserve">георгафия </t>
  </si>
  <si>
    <t xml:space="preserve">естествозщнание </t>
  </si>
  <si>
    <t xml:space="preserve">Право </t>
  </si>
  <si>
    <t>ОГСЭ 03</t>
  </si>
  <si>
    <t>УП 01</t>
  </si>
  <si>
    <t>ПП 01</t>
  </si>
  <si>
    <t>ПМ 02</t>
  </si>
  <si>
    <t>МДК 02.01</t>
  </si>
  <si>
    <t>ОП 02</t>
  </si>
  <si>
    <t>ОП 03</t>
  </si>
  <si>
    <t>ОП 04</t>
  </si>
  <si>
    <t>ОП 05</t>
  </si>
  <si>
    <t>ОП 06</t>
  </si>
  <si>
    <t>МДК 02.02</t>
  </si>
  <si>
    <t>ПМ 03</t>
  </si>
  <si>
    <t>ЭК</t>
  </si>
  <si>
    <t xml:space="preserve"> </t>
  </si>
  <si>
    <t xml:space="preserve">Безопасность жизнедеятельности </t>
  </si>
  <si>
    <t>ОДБ.10</t>
  </si>
  <si>
    <t>ОДБ.11</t>
  </si>
  <si>
    <t>ОДБ.13</t>
  </si>
  <si>
    <t>ОДП.14</t>
  </si>
  <si>
    <t>ОДП 20</t>
  </si>
  <si>
    <t>ОДП 21</t>
  </si>
  <si>
    <t>ОДП 15</t>
  </si>
  <si>
    <t>ОДП.16</t>
  </si>
  <si>
    <t>всего 2п</t>
  </si>
  <si>
    <t>ОГСЭ</t>
  </si>
  <si>
    <t>общий гуманитарный и социальноэкономический цикл</t>
  </si>
  <si>
    <t>ОГСЭ. 01</t>
  </si>
  <si>
    <t xml:space="preserve">Основы философии </t>
  </si>
  <si>
    <t>ОГСЭ, 02</t>
  </si>
  <si>
    <t xml:space="preserve">История </t>
  </si>
  <si>
    <t xml:space="preserve">Иностранный язык </t>
  </si>
  <si>
    <t>ОГСЭ 04.</t>
  </si>
  <si>
    <t xml:space="preserve">Физическая культура </t>
  </si>
  <si>
    <t>ЕН 00</t>
  </si>
  <si>
    <t>Математический и общий
 естественнонаучный  цикл</t>
  </si>
  <si>
    <t>ЕН .01</t>
  </si>
  <si>
    <t xml:space="preserve">Информатика и информационно-коммуникационные технологии в профессиональной деятельности </t>
  </si>
  <si>
    <t>П 00</t>
  </si>
  <si>
    <t xml:space="preserve">ПРОФЕССИОНАЛЬНЫЙ ЦИКЛ </t>
  </si>
  <si>
    <t>ОП 00</t>
  </si>
  <si>
    <t xml:space="preserve">общепрофессиональные дисциплины </t>
  </si>
  <si>
    <t>ОП 01.</t>
  </si>
  <si>
    <t xml:space="preserve">Сервисная деятельность </t>
  </si>
  <si>
    <t xml:space="preserve">История изобразительного искусства </t>
  </si>
  <si>
    <t>Рисунок и живопись</t>
  </si>
  <si>
    <t>Санитария и гигиена 
парикмахерских услуг</t>
  </si>
  <si>
    <t>Основы анатомии и физиологии 
кожи и головы</t>
  </si>
  <si>
    <t xml:space="preserve">Материаловедение </t>
  </si>
  <si>
    <t>ОП 07.</t>
  </si>
  <si>
    <t xml:space="preserve">Пластическая анатомия </t>
  </si>
  <si>
    <t>ПМ .00</t>
  </si>
  <si>
    <t xml:space="preserve">ПРОФЕССИОНАЛЬНЫЕ МОДУЛИ </t>
  </si>
  <si>
    <t>ПМ .01</t>
  </si>
  <si>
    <t>Организация и выполнение технологических процессов парикмахерских услуг</t>
  </si>
  <si>
    <t>МДК 01.01</t>
  </si>
  <si>
    <t>Организация и выполнение
 парикмахерских услуг</t>
  </si>
  <si>
    <t>учебная практика</t>
  </si>
  <si>
    <t xml:space="preserve">Подбор форм причесок , стрижек 
и их выполнение с учетом индивидуальных 
особенностей потребителей </t>
  </si>
  <si>
    <t xml:space="preserve">Технология постижерных работ </t>
  </si>
  <si>
    <t>УП 02.01</t>
  </si>
  <si>
    <t xml:space="preserve">Моделирование и художественное оформление причесок </t>
  </si>
  <si>
    <t>УП 02.02</t>
  </si>
  <si>
    <t>ПП 02</t>
  </si>
  <si>
    <t xml:space="preserve">Внедрение новых технологий и 
тенденций моды </t>
  </si>
  <si>
    <t xml:space="preserve">Стандартизация и подтверждение соответствия </t>
  </si>
  <si>
    <t>МДК 03.02</t>
  </si>
  <si>
    <t xml:space="preserve">Актуальные тенденции и современные технологии парикмахерского искусства </t>
  </si>
  <si>
    <t>цифра в черном квадрате означает что теоретические занятия проводстся после учебной практики.</t>
  </si>
  <si>
    <t>производственная практика</t>
  </si>
  <si>
    <t xml:space="preserve">итоговая  аттестация </t>
  </si>
  <si>
    <t>УП 03.01</t>
  </si>
  <si>
    <t>ПМ 04</t>
  </si>
  <si>
    <t>ПДП</t>
  </si>
  <si>
    <t xml:space="preserve">преддипломная практика </t>
  </si>
  <si>
    <t>Выполнение работ по профессии "Парикмахер"</t>
  </si>
  <si>
    <t>МДК 04.01</t>
  </si>
  <si>
    <t>Технология парикмахерских работ</t>
  </si>
  <si>
    <t xml:space="preserve">2 курс </t>
  </si>
  <si>
    <t xml:space="preserve">3 курс </t>
  </si>
  <si>
    <r>
      <t>6\</t>
    </r>
    <r>
      <rPr>
        <sz val="12"/>
        <color indexed="10"/>
        <rFont val="Times New Roman"/>
        <family val="1"/>
      </rPr>
      <t>Э</t>
    </r>
  </si>
  <si>
    <t>УП 03.02.</t>
  </si>
  <si>
    <t>ПП 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</si>
</sst>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;[Red]0"/>
    <numFmt numFmtId="166" formatCode="0.0%"/>
    <numFmt numFmtId="167" formatCode="[$-FC19]d\ mmmm\ yyyy\ &quot;г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1"/>
      <color rgb="FF0070C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10" xfId="0" applyNumberFormat="1" applyFont="1" applyBorder="1" applyAlignment="1">
      <alignment horizontal="center" textRotation="90"/>
    </xf>
    <xf numFmtId="164" fontId="5" fillId="0" borderId="10" xfId="0" applyNumberFormat="1" applyFont="1" applyBorder="1" applyAlignment="1">
      <alignment horizontal="right" vertical="center" textRotation="90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/>
    </xf>
    <xf numFmtId="0" fontId="2" fillId="0" borderId="10" xfId="43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2" fillId="38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5" fillId="38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/>
    </xf>
    <xf numFmtId="0" fontId="60" fillId="34" borderId="1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60" fillId="39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61" fillId="0" borderId="10" xfId="0" applyNumberFormat="1" applyFont="1" applyBorder="1" applyAlignment="1">
      <alignment horizontal="center"/>
    </xf>
    <xf numFmtId="0" fontId="61" fillId="38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1" fillId="33" borderId="10" xfId="0" applyNumberFormat="1" applyFont="1" applyFill="1" applyBorder="1" applyAlignment="1">
      <alignment horizontal="center"/>
    </xf>
    <xf numFmtId="0" fontId="61" fillId="34" borderId="10" xfId="0" applyNumberFormat="1" applyFont="1" applyFill="1" applyBorder="1" applyAlignment="1">
      <alignment horizontal="center"/>
    </xf>
    <xf numFmtId="0" fontId="61" fillId="34" borderId="10" xfId="0" applyFont="1" applyFill="1" applyBorder="1" applyAlignment="1">
      <alignment/>
    </xf>
    <xf numFmtId="0" fontId="61" fillId="34" borderId="10" xfId="0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38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164" fontId="63" fillId="0" borderId="10" xfId="0" applyNumberFormat="1" applyFont="1" applyBorder="1" applyAlignment="1">
      <alignment horizontal="center" textRotation="90"/>
    </xf>
    <xf numFmtId="164" fontId="64" fillId="0" borderId="10" xfId="0" applyNumberFormat="1" applyFont="1" applyBorder="1" applyAlignment="1">
      <alignment horizontal="right" vertical="center" textRotation="90"/>
    </xf>
    <xf numFmtId="0" fontId="64" fillId="0" borderId="10" xfId="0" applyFont="1" applyBorder="1" applyAlignment="1">
      <alignment textRotation="90"/>
    </xf>
    <xf numFmtId="0" fontId="64" fillId="0" borderId="10" xfId="0" applyFont="1" applyBorder="1" applyAlignment="1">
      <alignment horizontal="center" vertical="center" textRotation="90"/>
    </xf>
    <xf numFmtId="0" fontId="50" fillId="0" borderId="10" xfId="0" applyNumberFormat="1" applyFont="1" applyBorder="1" applyAlignment="1">
      <alignment horizontal="center"/>
    </xf>
    <xf numFmtId="0" fontId="50" fillId="0" borderId="10" xfId="43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19" borderId="10" xfId="0" applyNumberFormat="1" applyFont="1" applyFill="1" applyBorder="1" applyAlignment="1">
      <alignment horizontal="center"/>
    </xf>
    <xf numFmtId="0" fontId="50" fillId="39" borderId="10" xfId="0" applyFont="1" applyFill="1" applyBorder="1" applyAlignment="1">
      <alignment horizontal="center"/>
    </xf>
    <xf numFmtId="0" fontId="65" fillId="39" borderId="10" xfId="0" applyNumberFormat="1" applyFont="1" applyFill="1" applyBorder="1" applyAlignment="1">
      <alignment horizontal="center"/>
    </xf>
    <xf numFmtId="0" fontId="64" fillId="39" borderId="10" xfId="0" applyNumberFormat="1" applyFont="1" applyFill="1" applyBorder="1" applyAlignment="1">
      <alignment horizontal="center"/>
    </xf>
    <xf numFmtId="0" fontId="65" fillId="19" borderId="10" xfId="0" applyNumberFormat="1" applyFont="1" applyFill="1" applyBorder="1" applyAlignment="1">
      <alignment horizontal="center"/>
    </xf>
    <xf numFmtId="0" fontId="64" fillId="40" borderId="10" xfId="0" applyFont="1" applyFill="1" applyBorder="1" applyAlignment="1">
      <alignment horizontal="center"/>
    </xf>
    <xf numFmtId="0" fontId="64" fillId="39" borderId="10" xfId="0" applyFont="1" applyFill="1" applyBorder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65" fillId="40" borderId="10" xfId="0" applyFont="1" applyFill="1" applyBorder="1" applyAlignment="1">
      <alignment horizontal="center"/>
    </xf>
    <xf numFmtId="0" fontId="65" fillId="39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10" fillId="19" borderId="10" xfId="0" applyNumberFormat="1" applyFont="1" applyFill="1" applyBorder="1" applyAlignment="1">
      <alignment horizontal="center"/>
    </xf>
    <xf numFmtId="0" fontId="65" fillId="0" borderId="10" xfId="0" applyFont="1" applyBorder="1" applyAlignment="1">
      <alignment/>
    </xf>
    <xf numFmtId="165" fontId="66" fillId="39" borderId="0" xfId="0" applyNumberFormat="1" applyFont="1" applyFill="1" applyAlignment="1">
      <alignment/>
    </xf>
    <xf numFmtId="0" fontId="10" fillId="39" borderId="10" xfId="0" applyNumberFormat="1" applyFont="1" applyFill="1" applyBorder="1" applyAlignment="1">
      <alignment horizontal="center"/>
    </xf>
    <xf numFmtId="0" fontId="65" fillId="39" borderId="10" xfId="0" applyNumberFormat="1" applyFont="1" applyFill="1" applyBorder="1" applyAlignment="1">
      <alignment/>
    </xf>
    <xf numFmtId="0" fontId="65" fillId="39" borderId="11" xfId="0" applyNumberFormat="1" applyFont="1" applyFill="1" applyBorder="1" applyAlignment="1">
      <alignment/>
    </xf>
    <xf numFmtId="0" fontId="65" fillId="0" borderId="12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vertical="center"/>
    </xf>
    <xf numFmtId="0" fontId="65" fillId="40" borderId="10" xfId="0" applyFont="1" applyFill="1" applyBorder="1" applyAlignment="1">
      <alignment/>
    </xf>
    <xf numFmtId="0" fontId="9" fillId="19" borderId="10" xfId="0" applyNumberFormat="1" applyFont="1" applyFill="1" applyBorder="1" applyAlignment="1">
      <alignment horizontal="center"/>
    </xf>
    <xf numFmtId="0" fontId="64" fillId="39" borderId="11" xfId="0" applyNumberFormat="1" applyFont="1" applyFill="1" applyBorder="1" applyAlignment="1">
      <alignment horizontal="center"/>
    </xf>
    <xf numFmtId="0" fontId="64" fillId="0" borderId="11" xfId="0" applyFont="1" applyBorder="1" applyAlignment="1">
      <alignment horizontal="center" vertical="center"/>
    </xf>
    <xf numFmtId="0" fontId="9" fillId="39" borderId="10" xfId="0" applyNumberFormat="1" applyFont="1" applyFill="1" applyBorder="1" applyAlignment="1">
      <alignment horizontal="center"/>
    </xf>
    <xf numFmtId="0" fontId="64" fillId="39" borderId="12" xfId="0" applyNumberFormat="1" applyFont="1" applyFill="1" applyBorder="1" applyAlignment="1">
      <alignment horizontal="center"/>
    </xf>
    <xf numFmtId="0" fontId="65" fillId="39" borderId="11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horizontal="center" vertical="center" textRotation="90"/>
    </xf>
    <xf numFmtId="0" fontId="65" fillId="0" borderId="11" xfId="0" applyFont="1" applyBorder="1" applyAlignment="1">
      <alignment horizontal="center" vertical="center"/>
    </xf>
    <xf numFmtId="0" fontId="65" fillId="41" borderId="10" xfId="0" applyNumberFormat="1" applyFont="1" applyFill="1" applyBorder="1" applyAlignment="1">
      <alignment horizontal="center"/>
    </xf>
    <xf numFmtId="0" fontId="64" fillId="41" borderId="10" xfId="0" applyNumberFormat="1" applyFont="1" applyFill="1" applyBorder="1" applyAlignment="1">
      <alignment horizontal="center"/>
    </xf>
    <xf numFmtId="0" fontId="65" fillId="42" borderId="10" xfId="0" applyNumberFormat="1" applyFont="1" applyFill="1" applyBorder="1" applyAlignment="1">
      <alignment horizontal="center"/>
    </xf>
    <xf numFmtId="0" fontId="64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8" fillId="39" borderId="10" xfId="0" applyNumberFormat="1" applyFont="1" applyFill="1" applyBorder="1" applyAlignment="1">
      <alignment horizontal="center"/>
    </xf>
    <xf numFmtId="0" fontId="65" fillId="0" borderId="10" xfId="0" applyFont="1" applyBorder="1" applyAlignment="1">
      <alignment vertical="center"/>
    </xf>
    <xf numFmtId="1" fontId="65" fillId="39" borderId="10" xfId="0" applyNumberFormat="1" applyFont="1" applyFill="1" applyBorder="1" applyAlignment="1">
      <alignment wrapText="1"/>
    </xf>
    <xf numFmtId="164" fontId="0" fillId="39" borderId="10" xfId="0" applyNumberFormat="1" applyFill="1" applyBorder="1" applyAlignment="1">
      <alignment/>
    </xf>
    <xf numFmtId="1" fontId="65" fillId="39" borderId="10" xfId="0" applyNumberFormat="1" applyFont="1" applyFill="1" applyBorder="1" applyAlignment="1">
      <alignment horizontal="center" wrapText="1"/>
    </xf>
    <xf numFmtId="1" fontId="65" fillId="19" borderId="10" xfId="0" applyNumberFormat="1" applyFont="1" applyFill="1" applyBorder="1" applyAlignment="1">
      <alignment horizontal="center" wrapText="1"/>
    </xf>
    <xf numFmtId="0" fontId="65" fillId="0" borderId="1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wrapText="1"/>
    </xf>
    <xf numFmtId="164" fontId="65" fillId="39" borderId="10" xfId="0" applyNumberFormat="1" applyFont="1" applyFill="1" applyBorder="1" applyAlignment="1">
      <alignment/>
    </xf>
    <xf numFmtId="0" fontId="65" fillId="39" borderId="10" xfId="0" applyFont="1" applyFill="1" applyBorder="1" applyAlignment="1">
      <alignment/>
    </xf>
    <xf numFmtId="0" fontId="64" fillId="0" borderId="10" xfId="0" applyNumberFormat="1" applyFont="1" applyBorder="1" applyAlignment="1">
      <alignment horizontal="center" vertical="center"/>
    </xf>
    <xf numFmtId="0" fontId="64" fillId="19" borderId="10" xfId="0" applyFont="1" applyFill="1" applyBorder="1" applyAlignment="1">
      <alignment wrapText="1"/>
    </xf>
    <xf numFmtId="0" fontId="64" fillId="40" borderId="10" xfId="0" applyFont="1" applyFill="1" applyBorder="1" applyAlignment="1">
      <alignment horizontal="center" vertical="center"/>
    </xf>
    <xf numFmtId="0" fontId="64" fillId="39" borderId="10" xfId="0" applyNumberFormat="1" applyFont="1" applyFill="1" applyBorder="1" applyAlignment="1">
      <alignment horizontal="center" vertical="center"/>
    </xf>
    <xf numFmtId="0" fontId="69" fillId="19" borderId="10" xfId="0" applyNumberFormat="1" applyFont="1" applyFill="1" applyBorder="1" applyAlignment="1">
      <alignment horizontal="center" vertical="center"/>
    </xf>
    <xf numFmtId="0" fontId="65" fillId="40" borderId="10" xfId="0" applyFont="1" applyFill="1" applyBorder="1" applyAlignment="1">
      <alignment horizontal="center" vertical="center"/>
    </xf>
    <xf numFmtId="0" fontId="65" fillId="39" borderId="10" xfId="0" applyFont="1" applyFill="1" applyBorder="1" applyAlignment="1">
      <alignment horizontal="center" vertical="center"/>
    </xf>
    <xf numFmtId="0" fontId="64" fillId="4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164" fontId="65" fillId="0" borderId="10" xfId="0" applyNumberFormat="1" applyFont="1" applyBorder="1" applyAlignment="1">
      <alignment/>
    </xf>
    <xf numFmtId="0" fontId="65" fillId="19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0" fillId="19" borderId="10" xfId="0" applyFont="1" applyFill="1" applyBorder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65" fillId="40" borderId="0" xfId="0" applyFont="1" applyFill="1" applyAlignment="1">
      <alignment/>
    </xf>
    <xf numFmtId="0" fontId="70" fillId="0" borderId="0" xfId="0" applyFont="1" applyAlignment="1">
      <alignment/>
    </xf>
    <xf numFmtId="0" fontId="65" fillId="43" borderId="0" xfId="0" applyFont="1" applyFill="1" applyAlignment="1">
      <alignment/>
    </xf>
    <xf numFmtId="0" fontId="65" fillId="42" borderId="0" xfId="0" applyFont="1" applyFill="1" applyAlignment="1">
      <alignment/>
    </xf>
    <xf numFmtId="0" fontId="65" fillId="44" borderId="0" xfId="0" applyFont="1" applyFill="1" applyAlignment="1">
      <alignment/>
    </xf>
    <xf numFmtId="0" fontId="65" fillId="41" borderId="0" xfId="0" applyFont="1" applyFill="1" applyAlignment="1">
      <alignment/>
    </xf>
    <xf numFmtId="0" fontId="65" fillId="44" borderId="10" xfId="0" applyNumberFormat="1" applyFont="1" applyFill="1" applyBorder="1" applyAlignment="1">
      <alignment horizontal="center"/>
    </xf>
    <xf numFmtId="0" fontId="64" fillId="44" borderId="10" xfId="0" applyNumberFormat="1" applyFont="1" applyFill="1" applyBorder="1" applyAlignment="1">
      <alignment horizontal="center"/>
    </xf>
    <xf numFmtId="0" fontId="69" fillId="39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9" borderId="10" xfId="43" applyNumberFormat="1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65" fillId="45" borderId="10" xfId="0" applyNumberFormat="1" applyFont="1" applyFill="1" applyBorder="1" applyAlignment="1">
      <alignment horizontal="center"/>
    </xf>
    <xf numFmtId="0" fontId="71" fillId="39" borderId="10" xfId="0" applyNumberFormat="1" applyFont="1" applyFill="1" applyBorder="1" applyAlignment="1">
      <alignment horizontal="center"/>
    </xf>
    <xf numFmtId="0" fontId="71" fillId="19" borderId="10" xfId="0" applyNumberFormat="1" applyFont="1" applyFill="1" applyBorder="1" applyAlignment="1">
      <alignment horizontal="center"/>
    </xf>
    <xf numFmtId="0" fontId="72" fillId="39" borderId="10" xfId="0" applyNumberFormat="1" applyFont="1" applyFill="1" applyBorder="1" applyAlignment="1">
      <alignment horizontal="center"/>
    </xf>
    <xf numFmtId="0" fontId="72" fillId="19" borderId="10" xfId="0" applyNumberFormat="1" applyFont="1" applyFill="1" applyBorder="1" applyAlignment="1">
      <alignment horizontal="center"/>
    </xf>
    <xf numFmtId="0" fontId="72" fillId="39" borderId="11" xfId="0" applyNumberFormat="1" applyFont="1" applyFill="1" applyBorder="1" applyAlignment="1">
      <alignment horizontal="center"/>
    </xf>
    <xf numFmtId="0" fontId="71" fillId="39" borderId="11" xfId="0" applyNumberFormat="1" applyFont="1" applyFill="1" applyBorder="1" applyAlignment="1">
      <alignment horizontal="center"/>
    </xf>
    <xf numFmtId="0" fontId="64" fillId="39" borderId="11" xfId="0" applyNumberFormat="1" applyFont="1" applyFill="1" applyBorder="1" applyAlignment="1">
      <alignment/>
    </xf>
    <xf numFmtId="0" fontId="10" fillId="41" borderId="10" xfId="0" applyNumberFormat="1" applyFont="1" applyFill="1" applyBorder="1" applyAlignment="1">
      <alignment horizontal="center"/>
    </xf>
    <xf numFmtId="0" fontId="73" fillId="39" borderId="10" xfId="0" applyNumberFormat="1" applyFont="1" applyFill="1" applyBorder="1" applyAlignment="1">
      <alignment horizontal="center"/>
    </xf>
    <xf numFmtId="0" fontId="73" fillId="19" borderId="10" xfId="0" applyNumberFormat="1" applyFont="1" applyFill="1" applyBorder="1" applyAlignment="1">
      <alignment horizontal="center"/>
    </xf>
    <xf numFmtId="0" fontId="74" fillId="39" borderId="10" xfId="0" applyNumberFormat="1" applyFont="1" applyFill="1" applyBorder="1" applyAlignment="1">
      <alignment horizontal="center"/>
    </xf>
    <xf numFmtId="1" fontId="73" fillId="39" borderId="10" xfId="0" applyNumberFormat="1" applyFont="1" applyFill="1" applyBorder="1" applyAlignment="1">
      <alignment wrapText="1"/>
    </xf>
    <xf numFmtId="1" fontId="73" fillId="39" borderId="10" xfId="0" applyNumberFormat="1" applyFont="1" applyFill="1" applyBorder="1" applyAlignment="1">
      <alignment horizontal="center" wrapText="1"/>
    </xf>
    <xf numFmtId="1" fontId="73" fillId="19" borderId="10" xfId="0" applyNumberFormat="1" applyFont="1" applyFill="1" applyBorder="1" applyAlignment="1">
      <alignment horizontal="center" wrapText="1"/>
    </xf>
    <xf numFmtId="1" fontId="75" fillId="39" borderId="10" xfId="57" applyNumberFormat="1" applyFont="1" applyFill="1" applyBorder="1" applyAlignment="1">
      <alignment/>
    </xf>
    <xf numFmtId="1" fontId="75" fillId="39" borderId="10" xfId="0" applyNumberFormat="1" applyFont="1" applyFill="1" applyBorder="1" applyAlignment="1">
      <alignment/>
    </xf>
    <xf numFmtId="1" fontId="64" fillId="0" borderId="10" xfId="0" applyNumberFormat="1" applyFont="1" applyBorder="1" applyAlignment="1">
      <alignment horizontal="center" vertical="center"/>
    </xf>
    <xf numFmtId="0" fontId="73" fillId="44" borderId="10" xfId="0" applyNumberFormat="1" applyFont="1" applyFill="1" applyBorder="1" applyAlignment="1">
      <alignment horizontal="center"/>
    </xf>
    <xf numFmtId="0" fontId="73" fillId="44" borderId="11" xfId="0" applyNumberFormat="1" applyFont="1" applyFill="1" applyBorder="1" applyAlignment="1">
      <alignment horizontal="center"/>
    </xf>
    <xf numFmtId="0" fontId="71" fillId="44" borderId="10" xfId="0" applyNumberFormat="1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7" fillId="0" borderId="10" xfId="0" applyFont="1" applyBorder="1" applyAlignment="1">
      <alignment horizontal="center" vertical="center" textRotation="90"/>
    </xf>
    <xf numFmtId="165" fontId="76" fillId="39" borderId="10" xfId="0" applyNumberFormat="1" applyFont="1" applyFill="1" applyBorder="1" applyAlignment="1">
      <alignment/>
    </xf>
    <xf numFmtId="1" fontId="73" fillId="39" borderId="10" xfId="0" applyNumberFormat="1" applyFont="1" applyFill="1" applyBorder="1" applyAlignment="1">
      <alignment/>
    </xf>
    <xf numFmtId="1" fontId="73" fillId="39" borderId="10" xfId="0" applyNumberFormat="1" applyFont="1" applyFill="1" applyBorder="1" applyAlignment="1">
      <alignment horizontal="center"/>
    </xf>
    <xf numFmtId="1" fontId="73" fillId="19" borderId="10" xfId="0" applyNumberFormat="1" applyFont="1" applyFill="1" applyBorder="1" applyAlignment="1">
      <alignment horizontal="center"/>
    </xf>
    <xf numFmtId="0" fontId="10" fillId="42" borderId="10" xfId="0" applyNumberFormat="1" applyFont="1" applyFill="1" applyBorder="1" applyAlignment="1">
      <alignment horizontal="center"/>
    </xf>
    <xf numFmtId="0" fontId="64" fillId="39" borderId="0" xfId="0" applyNumberFormat="1" applyFont="1" applyFill="1" applyBorder="1" applyAlignment="1">
      <alignment horizontal="center"/>
    </xf>
    <xf numFmtId="0" fontId="64" fillId="42" borderId="10" xfId="0" applyNumberFormat="1" applyFont="1" applyFill="1" applyBorder="1" applyAlignment="1">
      <alignment horizontal="center"/>
    </xf>
    <xf numFmtId="0" fontId="58" fillId="0" borderId="11" xfId="0" applyFont="1" applyBorder="1" applyAlignment="1">
      <alignment/>
    </xf>
    <xf numFmtId="0" fontId="60" fillId="39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164" fontId="5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textRotation="90"/>
    </xf>
    <xf numFmtId="0" fontId="64" fillId="0" borderId="10" xfId="0" applyFont="1" applyBorder="1" applyAlignment="1">
      <alignment horizontal="center" vertical="center" textRotation="90" wrapText="1"/>
    </xf>
    <xf numFmtId="0" fontId="64" fillId="0" borderId="10" xfId="0" applyFont="1" applyBorder="1" applyAlignment="1">
      <alignment horizontal="center" textRotation="90"/>
    </xf>
    <xf numFmtId="164" fontId="64" fillId="0" borderId="10" xfId="0" applyNumberFormat="1" applyFont="1" applyBorder="1" applyAlignment="1">
      <alignment horizontal="center" vertical="center"/>
    </xf>
    <xf numFmtId="164" fontId="64" fillId="0" borderId="10" xfId="0" applyNumberFormat="1" applyFont="1" applyBorder="1" applyAlignment="1">
      <alignment horizontal="center"/>
    </xf>
    <xf numFmtId="164" fontId="77" fillId="0" borderId="10" xfId="0" applyNumberFormat="1" applyFont="1" applyBorder="1" applyAlignment="1">
      <alignment horizontal="center"/>
    </xf>
    <xf numFmtId="164" fontId="64" fillId="0" borderId="10" xfId="0" applyNumberFormat="1" applyFont="1" applyBorder="1" applyAlignment="1">
      <alignment horizontal="center" wrapText="1"/>
    </xf>
    <xf numFmtId="0" fontId="67" fillId="0" borderId="10" xfId="0" applyFont="1" applyBorder="1" applyAlignment="1">
      <alignment horizontal="center" vertical="center" textRotation="90"/>
    </xf>
    <xf numFmtId="0" fontId="64" fillId="0" borderId="10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9" fillId="39" borderId="12" xfId="0" applyNumberFormat="1" applyFont="1" applyFill="1" applyBorder="1" applyAlignment="1">
      <alignment horizontal="center"/>
    </xf>
    <xf numFmtId="0" fontId="69" fillId="39" borderId="11" xfId="0" applyNumberFormat="1" applyFont="1" applyFill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60" fillId="39" borderId="12" xfId="0" applyNumberFormat="1" applyFont="1" applyFill="1" applyBorder="1" applyAlignment="1">
      <alignment horizontal="center"/>
    </xf>
    <xf numFmtId="0" fontId="60" fillId="39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25"/>
          <c:w val="0.9427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Наименование циклов, разделов, дисциплин, профессиональных модулей, МДК, практик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Лист1!$A$2:$B$18</c:f>
              <c:multiLvlStrCache>
                <c:ptCount val="14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ОДБ.03</c:v>
                  </c:pt>
                  <c:pt idx="10">
                    <c:v>0</c:v>
                  </c:pt>
                  <c:pt idx="11">
                    <c:v>ОДБ.04</c:v>
                  </c:pt>
                  <c:pt idx="12">
                    <c:v>0</c:v>
                  </c:pt>
                  <c:pt idx="13">
                    <c:v>ОДБ.05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Лист1!$C$2:$C$16</c:f>
              <c:numCache>
                <c:ptCount val="15"/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Виды учебной нагрузки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Лист1!$A$2:$B$18</c:f>
              <c:multiLvlStrCache>
                <c:ptCount val="14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ОДБ.03</c:v>
                  </c:pt>
                  <c:pt idx="10">
                    <c:v>0</c:v>
                  </c:pt>
                  <c:pt idx="11">
                    <c:v>ОДБ.04</c:v>
                  </c:pt>
                  <c:pt idx="12">
                    <c:v>0</c:v>
                  </c:pt>
                  <c:pt idx="13">
                    <c:v>ОДБ.05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Лист1!$D$2:$D$16</c:f>
              <c:numCache>
                <c:ptCount val="15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576699"/>
        <c:axId val="18397680"/>
      </c:barChart>
      <c:catAx>
        <c:axId val="7576699"/>
        <c:scaling>
          <c:orientation val="minMax"/>
        </c:scaling>
        <c:axPos val="b"/>
        <c:delete val="1"/>
        <c:majorTickMark val="out"/>
        <c:minorTickMark val="none"/>
        <c:tickLblPos val="none"/>
        <c:crossAx val="18397680"/>
        <c:crosses val="autoZero"/>
        <c:auto val="1"/>
        <c:lblOffset val="100"/>
        <c:tickLblSkip val="1"/>
        <c:noMultiLvlLbl val="0"/>
      </c:catAx>
      <c:valAx>
        <c:axId val="18397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7576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3"/>
          <c:w val="0.939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Лист1!$A$2:$B$2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3">
                  <c:v>Сентябрь</c:v>
                </c:pt>
              </c:strCache>
            </c:strRef>
          </c:cat>
          <c:val>
            <c:numRef>
              <c:f>Лист1!$C$2:$I$2</c:f>
              <c:numCache>
                <c:ptCount val="7"/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Лист1!$A$4:$B$4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3">
                  <c:v>Сентябрь</c:v>
                </c:pt>
              </c:strCache>
            </c:strRef>
          </c:cat>
          <c:val>
            <c:numRef>
              <c:f>Лист1!$C$4:$I$4</c:f>
              <c:numCache>
                <c:ptCount val="7"/>
                <c:pt idx="2">
                  <c:v>0</c:v>
                </c:pt>
              </c:numCache>
            </c:numRef>
          </c:val>
        </c:ser>
        <c:axId val="63770673"/>
        <c:axId val="37410190"/>
      </c:barChart>
      <c:catAx>
        <c:axId val="63770673"/>
        <c:scaling>
          <c:orientation val="minMax"/>
        </c:scaling>
        <c:axPos val="b"/>
        <c:delete val="1"/>
        <c:majorTickMark val="out"/>
        <c:minorTickMark val="none"/>
        <c:tickLblPos val="none"/>
        <c:crossAx val="37410190"/>
        <c:crosses val="autoZero"/>
        <c:auto val="1"/>
        <c:lblOffset val="100"/>
        <c:tickLblSkip val="1"/>
        <c:noMultiLvlLbl val="0"/>
      </c:catAx>
      <c:valAx>
        <c:axId val="37410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70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01100" cy="5715000"/>
    <xdr:graphicFrame>
      <xdr:nvGraphicFramePr>
        <xdr:cNvPr id="1" name="Chart 1"/>
        <xdr:cNvGraphicFramePr/>
      </xdr:nvGraphicFramePr>
      <xdr:xfrm>
        <a:off x="832256400" y="832256400"/>
        <a:ext cx="88011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7"/>
  <sheetViews>
    <sheetView zoomScale="60" zoomScaleNormal="60" zoomScalePageLayoutView="0" workbookViewId="0" topLeftCell="E10">
      <selection activeCell="AU38" sqref="AU38:AV38"/>
    </sheetView>
  </sheetViews>
  <sheetFormatPr defaultColWidth="9.140625" defaultRowHeight="15"/>
  <cols>
    <col min="1" max="1" width="3.57421875" style="0" customWidth="1"/>
    <col min="2" max="2" width="11.57421875" style="0" customWidth="1"/>
    <col min="3" max="3" width="27.57421875" style="0" customWidth="1"/>
    <col min="4" max="4" width="17.28125" style="0" customWidth="1"/>
    <col min="5" max="5" width="5.421875" style="1" customWidth="1"/>
    <col min="6" max="10" width="4.7109375" style="1" customWidth="1"/>
    <col min="11" max="20" width="4.7109375" style="0" customWidth="1"/>
    <col min="21" max="21" width="4.57421875" style="0" customWidth="1"/>
    <col min="22" max="22" width="8.28125" style="0" customWidth="1"/>
    <col min="23" max="39" width="4.7109375" style="0" customWidth="1"/>
    <col min="40" max="40" width="4.57421875" style="0" customWidth="1"/>
    <col min="41" max="42" width="4.7109375" style="0" customWidth="1"/>
    <col min="43" max="43" width="4.57421875" style="0" customWidth="1"/>
    <col min="44" max="46" width="4.7109375" style="0" customWidth="1"/>
    <col min="47" max="47" width="4.57421875" style="0" customWidth="1"/>
    <col min="48" max="48" width="4.7109375" style="0" customWidth="1"/>
    <col min="49" max="49" width="7.421875" style="0" customWidth="1"/>
    <col min="50" max="58" width="4.7109375" style="0" customWidth="1"/>
    <col min="59" max="59" width="6.421875" style="0" customWidth="1"/>
  </cols>
  <sheetData>
    <row r="1" spans="1:59" ht="75" customHeight="1">
      <c r="A1" s="188" t="s">
        <v>0</v>
      </c>
      <c r="B1" s="188" t="s">
        <v>1</v>
      </c>
      <c r="C1" s="189" t="s">
        <v>2</v>
      </c>
      <c r="D1" s="190" t="s">
        <v>3</v>
      </c>
      <c r="E1" s="4"/>
      <c r="F1" s="202" t="s">
        <v>4</v>
      </c>
      <c r="G1" s="202"/>
      <c r="H1" s="202"/>
      <c r="I1" s="5"/>
      <c r="J1" s="202" t="s">
        <v>5</v>
      </c>
      <c r="K1" s="202"/>
      <c r="L1" s="202"/>
      <c r="M1" s="202"/>
      <c r="N1" s="6"/>
      <c r="O1" s="194" t="s">
        <v>6</v>
      </c>
      <c r="P1" s="194"/>
      <c r="Q1" s="194"/>
      <c r="R1" s="6"/>
      <c r="S1" s="194" t="s">
        <v>7</v>
      </c>
      <c r="T1" s="194"/>
      <c r="U1" s="194"/>
      <c r="V1" s="7"/>
      <c r="W1" s="194" t="s">
        <v>8</v>
      </c>
      <c r="X1" s="194"/>
      <c r="Y1" s="194"/>
      <c r="Z1" s="194"/>
      <c r="AA1" s="6"/>
      <c r="AB1" s="194" t="s">
        <v>9</v>
      </c>
      <c r="AC1" s="201"/>
      <c r="AD1" s="201"/>
      <c r="AE1" s="6"/>
      <c r="AF1" s="194" t="s">
        <v>10</v>
      </c>
      <c r="AG1" s="194"/>
      <c r="AH1" s="194"/>
      <c r="AI1" s="7"/>
      <c r="AJ1" s="194" t="s">
        <v>11</v>
      </c>
      <c r="AK1" s="194"/>
      <c r="AL1" s="194"/>
      <c r="AM1" s="194"/>
      <c r="AN1" s="6"/>
      <c r="AO1" s="194" t="s">
        <v>12</v>
      </c>
      <c r="AP1" s="194"/>
      <c r="AQ1" s="194"/>
      <c r="AR1" s="6"/>
      <c r="AS1" s="194" t="s">
        <v>13</v>
      </c>
      <c r="AT1" s="194"/>
      <c r="AU1" s="194"/>
      <c r="AV1" s="6"/>
      <c r="AW1" s="6"/>
      <c r="AX1" s="194" t="s">
        <v>14</v>
      </c>
      <c r="AY1" s="194"/>
      <c r="AZ1" s="194"/>
      <c r="BA1" s="194"/>
      <c r="BB1" s="6"/>
      <c r="BC1" s="194" t="s">
        <v>15</v>
      </c>
      <c r="BD1" s="194"/>
      <c r="BE1" s="194"/>
      <c r="BF1" s="6" t="s">
        <v>16</v>
      </c>
      <c r="BG1" s="188" t="s">
        <v>17</v>
      </c>
    </row>
    <row r="2" spans="1:59" ht="15">
      <c r="A2" s="188"/>
      <c r="B2" s="188"/>
      <c r="C2" s="189"/>
      <c r="D2" s="190"/>
      <c r="E2" s="197" t="s">
        <v>18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88"/>
    </row>
    <row r="3" spans="1:59" ht="14.25">
      <c r="A3" s="188"/>
      <c r="B3" s="188"/>
      <c r="C3" s="189"/>
      <c r="D3" s="190"/>
      <c r="E3" s="8">
        <v>7</v>
      </c>
      <c r="F3" s="8">
        <v>14</v>
      </c>
      <c r="G3" s="8">
        <v>21</v>
      </c>
      <c r="H3" s="8">
        <v>28</v>
      </c>
      <c r="I3" s="9">
        <v>5</v>
      </c>
      <c r="J3" s="10">
        <v>12</v>
      </c>
      <c r="K3" s="10">
        <v>19</v>
      </c>
      <c r="L3" s="10">
        <v>26</v>
      </c>
      <c r="M3" s="10">
        <v>2</v>
      </c>
      <c r="N3" s="10">
        <v>9</v>
      </c>
      <c r="O3" s="10">
        <v>16</v>
      </c>
      <c r="P3" s="10">
        <v>23</v>
      </c>
      <c r="Q3" s="10">
        <v>30</v>
      </c>
      <c r="R3" s="10">
        <v>7</v>
      </c>
      <c r="S3" s="10">
        <v>14</v>
      </c>
      <c r="T3" s="10">
        <v>21</v>
      </c>
      <c r="U3" s="10">
        <v>28</v>
      </c>
      <c r="W3" s="10"/>
      <c r="X3" s="10"/>
      <c r="Y3" s="10">
        <v>18</v>
      </c>
      <c r="Z3" s="10">
        <v>25</v>
      </c>
      <c r="AA3" s="10">
        <v>1</v>
      </c>
      <c r="AB3" s="10">
        <v>8</v>
      </c>
      <c r="AC3" s="10">
        <v>15</v>
      </c>
      <c r="AD3" s="10">
        <v>22</v>
      </c>
      <c r="AE3" s="10">
        <v>29</v>
      </c>
      <c r="AF3" s="10">
        <v>7</v>
      </c>
      <c r="AG3" s="10">
        <v>14</v>
      </c>
      <c r="AH3" s="10">
        <v>21</v>
      </c>
      <c r="AI3" s="10">
        <v>28</v>
      </c>
      <c r="AJ3" s="10">
        <v>4</v>
      </c>
      <c r="AK3" s="10">
        <v>11</v>
      </c>
      <c r="AL3" s="10">
        <v>18</v>
      </c>
      <c r="AM3" s="10">
        <v>25</v>
      </c>
      <c r="AN3" s="10">
        <v>2</v>
      </c>
      <c r="AO3" s="10">
        <v>9</v>
      </c>
      <c r="AP3" s="10">
        <v>16</v>
      </c>
      <c r="AQ3" s="10">
        <v>23</v>
      </c>
      <c r="AR3" s="10">
        <v>30</v>
      </c>
      <c r="AS3" s="10">
        <v>6</v>
      </c>
      <c r="AT3" s="10">
        <v>13</v>
      </c>
      <c r="AU3" s="10">
        <v>20</v>
      </c>
      <c r="AV3" s="10">
        <v>27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88"/>
    </row>
    <row r="4" spans="1:59" ht="15">
      <c r="A4" s="188"/>
      <c r="B4" s="188"/>
      <c r="C4" s="189"/>
      <c r="D4" s="190"/>
      <c r="E4" s="199" t="s">
        <v>19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88"/>
    </row>
    <row r="5" spans="1:59" ht="14.25">
      <c r="A5" s="188"/>
      <c r="B5" s="188"/>
      <c r="C5" s="189"/>
      <c r="D5" s="190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46"/>
      <c r="W5" s="8">
        <v>18</v>
      </c>
      <c r="X5" s="8">
        <v>19</v>
      </c>
      <c r="Y5" s="8">
        <v>20</v>
      </c>
      <c r="Z5" s="8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10">
        <v>31</v>
      </c>
      <c r="AK5" s="10">
        <v>32</v>
      </c>
      <c r="AL5" s="10">
        <v>33</v>
      </c>
      <c r="AM5" s="10">
        <v>34</v>
      </c>
      <c r="AN5" s="10">
        <v>35</v>
      </c>
      <c r="AO5" s="10">
        <v>36</v>
      </c>
      <c r="AP5" s="10">
        <v>37</v>
      </c>
      <c r="AQ5" s="10">
        <v>38</v>
      </c>
      <c r="AR5" s="10">
        <v>39</v>
      </c>
      <c r="AS5" s="10">
        <v>40</v>
      </c>
      <c r="AT5" s="10">
        <v>41</v>
      </c>
      <c r="AU5" s="10">
        <v>42</v>
      </c>
      <c r="AV5" s="44">
        <v>43</v>
      </c>
      <c r="AW5" s="54"/>
      <c r="AX5" s="33">
        <v>44</v>
      </c>
      <c r="AY5" s="33">
        <v>45</v>
      </c>
      <c r="AZ5" s="33">
        <v>46</v>
      </c>
      <c r="BA5" s="33">
        <v>47</v>
      </c>
      <c r="BB5" s="33">
        <v>48</v>
      </c>
      <c r="BC5" s="33">
        <v>49</v>
      </c>
      <c r="BD5" s="33">
        <v>50</v>
      </c>
      <c r="BE5" s="33">
        <v>51</v>
      </c>
      <c r="BF5" s="33">
        <v>52</v>
      </c>
      <c r="BG5" s="188"/>
    </row>
    <row r="6" spans="1:59" ht="21" customHeight="1">
      <c r="A6" s="196" t="s">
        <v>20</v>
      </c>
      <c r="B6" s="194" t="s">
        <v>21</v>
      </c>
      <c r="C6" s="200" t="s">
        <v>22</v>
      </c>
      <c r="D6" s="11" t="s">
        <v>23</v>
      </c>
      <c r="E6" s="12">
        <v>36</v>
      </c>
      <c r="F6" s="12">
        <v>36</v>
      </c>
      <c r="G6" s="12">
        <v>36</v>
      </c>
      <c r="H6" s="12">
        <v>36</v>
      </c>
      <c r="I6" s="12">
        <v>36</v>
      </c>
      <c r="J6" s="12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2">
        <v>36</v>
      </c>
      <c r="U6" s="11">
        <v>36</v>
      </c>
      <c r="V6" s="47"/>
      <c r="W6" s="22">
        <v>0</v>
      </c>
      <c r="X6" s="23">
        <v>0</v>
      </c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12">
        <v>36</v>
      </c>
      <c r="AK6" s="12">
        <v>36</v>
      </c>
      <c r="AL6" s="12">
        <v>36</v>
      </c>
      <c r="AM6" s="12">
        <v>36</v>
      </c>
      <c r="AN6" s="12">
        <v>36</v>
      </c>
      <c r="AO6" s="12">
        <v>36</v>
      </c>
      <c r="AP6" s="12">
        <v>36</v>
      </c>
      <c r="AQ6" s="12">
        <v>36</v>
      </c>
      <c r="AR6" s="12">
        <v>36</v>
      </c>
      <c r="AS6" s="12">
        <v>36</v>
      </c>
      <c r="AT6" s="12">
        <v>36</v>
      </c>
      <c r="AU6" s="31">
        <v>36</v>
      </c>
      <c r="AV6" s="30">
        <v>12</v>
      </c>
      <c r="AW6" s="49"/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11"/>
    </row>
    <row r="7" spans="1:59" ht="18" customHeight="1">
      <c r="A7" s="196"/>
      <c r="B7" s="194"/>
      <c r="C7" s="200"/>
      <c r="D7" s="11" t="s">
        <v>24</v>
      </c>
      <c r="E7" s="12">
        <v>18</v>
      </c>
      <c r="F7" s="12">
        <v>18</v>
      </c>
      <c r="G7" s="12">
        <v>18</v>
      </c>
      <c r="H7" s="12">
        <v>18</v>
      </c>
      <c r="I7" s="12">
        <v>18</v>
      </c>
      <c r="J7" s="12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2">
        <v>18</v>
      </c>
      <c r="U7" s="11">
        <v>36</v>
      </c>
      <c r="V7" s="47"/>
      <c r="W7" s="22">
        <v>0</v>
      </c>
      <c r="X7" s="23">
        <v>0</v>
      </c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12">
        <v>18</v>
      </c>
      <c r="AK7" s="12">
        <v>18</v>
      </c>
      <c r="AL7" s="12">
        <v>18</v>
      </c>
      <c r="AM7" s="12">
        <v>18</v>
      </c>
      <c r="AN7" s="12">
        <v>18</v>
      </c>
      <c r="AO7" s="12">
        <v>18</v>
      </c>
      <c r="AP7" s="12">
        <v>18</v>
      </c>
      <c r="AQ7" s="12">
        <v>18</v>
      </c>
      <c r="AR7" s="12">
        <v>18</v>
      </c>
      <c r="AS7" s="12">
        <v>18</v>
      </c>
      <c r="AT7" s="12">
        <v>18</v>
      </c>
      <c r="AU7" s="31">
        <v>36</v>
      </c>
      <c r="AV7" s="30">
        <v>18</v>
      </c>
      <c r="AW7" s="49"/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0</v>
      </c>
      <c r="BD7" s="25">
        <v>0</v>
      </c>
      <c r="BE7" s="25">
        <v>0</v>
      </c>
      <c r="BF7" s="25">
        <v>0</v>
      </c>
      <c r="BG7" s="11"/>
    </row>
    <row r="8" spans="1:59" ht="15">
      <c r="A8" s="196"/>
      <c r="B8" s="195" t="s">
        <v>25</v>
      </c>
      <c r="C8" s="191" t="s">
        <v>26</v>
      </c>
      <c r="D8" s="11" t="s">
        <v>23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15">
        <v>2</v>
      </c>
      <c r="O8" s="15">
        <v>2</v>
      </c>
      <c r="P8" s="15">
        <v>2</v>
      </c>
      <c r="Q8" s="15">
        <v>2</v>
      </c>
      <c r="R8" s="15">
        <v>2</v>
      </c>
      <c r="S8" s="15">
        <v>2</v>
      </c>
      <c r="T8" s="15">
        <v>2</v>
      </c>
      <c r="U8" s="12">
        <v>2</v>
      </c>
      <c r="V8" s="55">
        <f aca="true" t="shared" si="0" ref="V8:V33">SUM(E8:U8)</f>
        <v>34</v>
      </c>
      <c r="W8" s="22"/>
      <c r="X8" s="22"/>
      <c r="Y8" s="13">
        <v>2</v>
      </c>
      <c r="Z8" s="13">
        <v>2</v>
      </c>
      <c r="AA8" s="13">
        <v>2</v>
      </c>
      <c r="AB8" s="13">
        <v>2</v>
      </c>
      <c r="AC8" s="13">
        <v>2</v>
      </c>
      <c r="AD8" s="13">
        <v>2</v>
      </c>
      <c r="AE8" s="13">
        <v>2</v>
      </c>
      <c r="AF8" s="13">
        <v>2</v>
      </c>
      <c r="AG8" s="13">
        <v>2</v>
      </c>
      <c r="AH8" s="13">
        <v>2</v>
      </c>
      <c r="AI8" s="13">
        <v>2</v>
      </c>
      <c r="AJ8" s="29">
        <v>2</v>
      </c>
      <c r="AK8" s="29">
        <v>2</v>
      </c>
      <c r="AL8" s="13">
        <v>2</v>
      </c>
      <c r="AM8" s="13">
        <v>2</v>
      </c>
      <c r="AN8" s="13">
        <v>2</v>
      </c>
      <c r="AO8" s="13">
        <v>2</v>
      </c>
      <c r="AP8" s="13">
        <v>2</v>
      </c>
      <c r="AQ8" s="13">
        <v>2</v>
      </c>
      <c r="AR8" s="13">
        <v>2</v>
      </c>
      <c r="AS8" s="13">
        <v>2</v>
      </c>
      <c r="AT8" s="13">
        <v>2</v>
      </c>
      <c r="AU8" s="50" t="s">
        <v>58</v>
      </c>
      <c r="AV8" s="30"/>
      <c r="AW8" s="49">
        <f aca="true" t="shared" si="1" ref="AW8:AW33">SUM(Y8:AV8)</f>
        <v>44</v>
      </c>
      <c r="AX8" s="25"/>
      <c r="AY8" s="25"/>
      <c r="AZ8" s="25"/>
      <c r="BA8" s="25"/>
      <c r="BB8" s="25"/>
      <c r="BC8" s="25"/>
      <c r="BD8" s="25"/>
      <c r="BE8" s="25"/>
      <c r="BF8" s="25"/>
      <c r="BG8" s="13">
        <v>78</v>
      </c>
    </row>
    <row r="9" spans="1:59" ht="15">
      <c r="A9" s="196"/>
      <c r="B9" s="195"/>
      <c r="C9" s="191"/>
      <c r="D9" s="11" t="s">
        <v>24</v>
      </c>
      <c r="E9" s="56">
        <v>1</v>
      </c>
      <c r="F9" s="56">
        <v>1</v>
      </c>
      <c r="G9" s="56">
        <v>1</v>
      </c>
      <c r="H9" s="56">
        <v>1</v>
      </c>
      <c r="I9" s="56">
        <v>1</v>
      </c>
      <c r="J9" s="56">
        <v>1</v>
      </c>
      <c r="K9" s="56">
        <v>1</v>
      </c>
      <c r="L9" s="56">
        <v>1</v>
      </c>
      <c r="M9" s="56">
        <v>1</v>
      </c>
      <c r="N9" s="56">
        <v>1</v>
      </c>
      <c r="O9" s="56">
        <v>1</v>
      </c>
      <c r="P9" s="56">
        <v>1</v>
      </c>
      <c r="Q9" s="56">
        <v>1</v>
      </c>
      <c r="R9" s="56">
        <v>1</v>
      </c>
      <c r="S9" s="56">
        <v>1</v>
      </c>
      <c r="T9" s="56">
        <v>1</v>
      </c>
      <c r="U9" s="56">
        <v>1</v>
      </c>
      <c r="V9" s="57">
        <f t="shared" si="0"/>
        <v>17</v>
      </c>
      <c r="W9" s="58"/>
      <c r="X9" s="59"/>
      <c r="Y9" s="56">
        <v>1</v>
      </c>
      <c r="Z9" s="56">
        <v>1</v>
      </c>
      <c r="AA9" s="56">
        <v>1</v>
      </c>
      <c r="AB9" s="56">
        <v>1</v>
      </c>
      <c r="AC9" s="56">
        <v>1</v>
      </c>
      <c r="AD9" s="56">
        <v>1</v>
      </c>
      <c r="AE9" s="56">
        <v>1</v>
      </c>
      <c r="AF9" s="56">
        <v>1</v>
      </c>
      <c r="AG9" s="56">
        <v>1</v>
      </c>
      <c r="AH9" s="56">
        <v>1</v>
      </c>
      <c r="AI9" s="56">
        <v>1</v>
      </c>
      <c r="AJ9" s="60">
        <v>1</v>
      </c>
      <c r="AK9" s="60">
        <v>1</v>
      </c>
      <c r="AL9" s="56">
        <v>1</v>
      </c>
      <c r="AM9" s="56">
        <v>1</v>
      </c>
      <c r="AN9" s="56">
        <v>1</v>
      </c>
      <c r="AO9" s="56">
        <v>1</v>
      </c>
      <c r="AP9" s="56">
        <v>1</v>
      </c>
      <c r="AQ9" s="56">
        <v>1</v>
      </c>
      <c r="AR9" s="56">
        <v>1</v>
      </c>
      <c r="AS9" s="56">
        <v>1</v>
      </c>
      <c r="AT9" s="56">
        <v>1</v>
      </c>
      <c r="AU9" s="61"/>
      <c r="AV9" s="62"/>
      <c r="AW9" s="63">
        <f t="shared" si="1"/>
        <v>22</v>
      </c>
      <c r="AX9" s="25" t="s">
        <v>37</v>
      </c>
      <c r="AY9" s="25" t="s">
        <v>50</v>
      </c>
      <c r="AZ9" s="25" t="s">
        <v>51</v>
      </c>
      <c r="BA9" s="25" t="s">
        <v>52</v>
      </c>
      <c r="BB9" s="25" t="s">
        <v>37</v>
      </c>
      <c r="BC9" s="25" t="s">
        <v>53</v>
      </c>
      <c r="BD9" s="25" t="s">
        <v>54</v>
      </c>
      <c r="BE9" s="25" t="s">
        <v>55</v>
      </c>
      <c r="BF9" s="25"/>
      <c r="BG9" s="14"/>
    </row>
    <row r="10" spans="1:59" ht="15">
      <c r="A10" s="196"/>
      <c r="B10" s="191" t="s">
        <v>38</v>
      </c>
      <c r="C10" s="191" t="s">
        <v>27</v>
      </c>
      <c r="D10" s="11" t="s">
        <v>30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>
        <v>2</v>
      </c>
      <c r="U10" s="12">
        <v>2</v>
      </c>
      <c r="V10" s="55">
        <f t="shared" si="0"/>
        <v>34</v>
      </c>
      <c r="W10" s="22"/>
      <c r="X10" s="22"/>
      <c r="Y10" s="13">
        <v>4</v>
      </c>
      <c r="Z10" s="13">
        <v>4</v>
      </c>
      <c r="AA10" s="13">
        <v>4</v>
      </c>
      <c r="AB10" s="13">
        <v>4</v>
      </c>
      <c r="AC10" s="13">
        <v>4</v>
      </c>
      <c r="AD10" s="13">
        <v>4</v>
      </c>
      <c r="AE10" s="13">
        <v>4</v>
      </c>
      <c r="AF10" s="13">
        <v>4</v>
      </c>
      <c r="AG10" s="13">
        <v>4</v>
      </c>
      <c r="AH10" s="13">
        <v>4</v>
      </c>
      <c r="AI10" s="13">
        <v>4</v>
      </c>
      <c r="AJ10" s="29">
        <v>4</v>
      </c>
      <c r="AK10" s="29">
        <v>4</v>
      </c>
      <c r="AL10" s="13">
        <v>4</v>
      </c>
      <c r="AM10" s="13">
        <v>4</v>
      </c>
      <c r="AN10" s="13">
        <v>4</v>
      </c>
      <c r="AO10" s="13">
        <v>4</v>
      </c>
      <c r="AP10" s="13">
        <v>2</v>
      </c>
      <c r="AQ10" s="13">
        <v>4</v>
      </c>
      <c r="AR10" s="13">
        <v>2</v>
      </c>
      <c r="AS10" s="13">
        <v>4</v>
      </c>
      <c r="AT10" s="13">
        <v>3</v>
      </c>
      <c r="AU10" s="31"/>
      <c r="AV10" s="30"/>
      <c r="AW10" s="49">
        <f t="shared" si="1"/>
        <v>83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13">
        <v>117</v>
      </c>
    </row>
    <row r="11" spans="1:59" ht="15">
      <c r="A11" s="196"/>
      <c r="B11" s="191"/>
      <c r="C11" s="191"/>
      <c r="D11" s="11" t="s">
        <v>24</v>
      </c>
      <c r="E11" s="56">
        <v>1</v>
      </c>
      <c r="F11" s="56">
        <v>1</v>
      </c>
      <c r="G11" s="56">
        <v>1</v>
      </c>
      <c r="H11" s="56">
        <v>1</v>
      </c>
      <c r="I11" s="56">
        <v>1</v>
      </c>
      <c r="J11" s="56">
        <v>1</v>
      </c>
      <c r="K11" s="56">
        <v>1</v>
      </c>
      <c r="L11" s="56">
        <v>1</v>
      </c>
      <c r="M11" s="56">
        <v>1</v>
      </c>
      <c r="N11" s="56">
        <v>1</v>
      </c>
      <c r="O11" s="56">
        <v>1</v>
      </c>
      <c r="P11" s="56">
        <v>1</v>
      </c>
      <c r="Q11" s="56">
        <v>1</v>
      </c>
      <c r="R11" s="56">
        <v>1</v>
      </c>
      <c r="S11" s="56">
        <v>1</v>
      </c>
      <c r="T11" s="56">
        <v>1</v>
      </c>
      <c r="U11" s="56">
        <v>1</v>
      </c>
      <c r="V11" s="57">
        <f t="shared" si="0"/>
        <v>17</v>
      </c>
      <c r="W11" s="22"/>
      <c r="X11" s="23"/>
      <c r="Y11" s="56">
        <v>2</v>
      </c>
      <c r="Z11" s="56">
        <v>2</v>
      </c>
      <c r="AA11" s="56">
        <v>2</v>
      </c>
      <c r="AB11" s="56">
        <v>2</v>
      </c>
      <c r="AC11" s="56">
        <v>2</v>
      </c>
      <c r="AD11" s="56">
        <v>2</v>
      </c>
      <c r="AE11" s="56">
        <v>2</v>
      </c>
      <c r="AF11" s="56">
        <v>2</v>
      </c>
      <c r="AG11" s="56">
        <v>2</v>
      </c>
      <c r="AH11" s="56">
        <v>2</v>
      </c>
      <c r="AI11" s="56">
        <v>2</v>
      </c>
      <c r="AJ11" s="60">
        <v>2</v>
      </c>
      <c r="AK11" s="60">
        <v>2</v>
      </c>
      <c r="AL11" s="56">
        <v>2</v>
      </c>
      <c r="AM11" s="56">
        <v>2</v>
      </c>
      <c r="AN11" s="56">
        <v>2</v>
      </c>
      <c r="AO11" s="56">
        <v>2</v>
      </c>
      <c r="AP11" s="56">
        <v>1</v>
      </c>
      <c r="AQ11" s="56">
        <v>2</v>
      </c>
      <c r="AR11" s="56">
        <v>1</v>
      </c>
      <c r="AS11" s="56">
        <v>2</v>
      </c>
      <c r="AT11" s="56">
        <v>2</v>
      </c>
      <c r="AU11" s="61"/>
      <c r="AV11" s="62"/>
      <c r="AW11" s="63">
        <f t="shared" si="1"/>
        <v>42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14"/>
    </row>
    <row r="12" spans="1:59" ht="15">
      <c r="A12" s="196"/>
      <c r="B12" s="195" t="s">
        <v>28</v>
      </c>
      <c r="C12" s="191" t="s">
        <v>29</v>
      </c>
      <c r="D12" s="11" t="s">
        <v>30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12">
        <v>2</v>
      </c>
      <c r="V12" s="55">
        <f t="shared" si="0"/>
        <v>34</v>
      </c>
      <c r="W12" s="22"/>
      <c r="X12" s="22"/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29">
        <v>2</v>
      </c>
      <c r="AK12" s="29">
        <v>2</v>
      </c>
      <c r="AL12" s="13">
        <v>2</v>
      </c>
      <c r="AM12" s="13">
        <v>2</v>
      </c>
      <c r="AN12" s="13">
        <v>2</v>
      </c>
      <c r="AO12" s="13">
        <v>2</v>
      </c>
      <c r="AP12" s="13">
        <v>2</v>
      </c>
      <c r="AQ12" s="13">
        <v>2</v>
      </c>
      <c r="AR12" s="13">
        <v>2</v>
      </c>
      <c r="AS12" s="13">
        <v>2</v>
      </c>
      <c r="AT12" s="13">
        <v>2</v>
      </c>
      <c r="AU12" s="31"/>
      <c r="AV12" s="30"/>
      <c r="AW12" s="49">
        <f t="shared" si="1"/>
        <v>44</v>
      </c>
      <c r="AX12" s="25"/>
      <c r="AY12" s="25"/>
      <c r="AZ12" s="25"/>
      <c r="BA12" s="25"/>
      <c r="BB12" s="25"/>
      <c r="BC12" s="25"/>
      <c r="BD12" s="25"/>
      <c r="BE12" s="25"/>
      <c r="BF12" s="25"/>
      <c r="BG12" s="13">
        <v>78</v>
      </c>
    </row>
    <row r="13" spans="1:59" ht="15">
      <c r="A13" s="196"/>
      <c r="B13" s="195"/>
      <c r="C13" s="191"/>
      <c r="D13" s="11" t="s">
        <v>24</v>
      </c>
      <c r="E13" s="56">
        <v>1</v>
      </c>
      <c r="F13" s="56">
        <v>1</v>
      </c>
      <c r="G13" s="56">
        <v>1</v>
      </c>
      <c r="H13" s="56">
        <v>1</v>
      </c>
      <c r="I13" s="56">
        <v>1</v>
      </c>
      <c r="J13" s="56">
        <v>1</v>
      </c>
      <c r="K13" s="56">
        <v>1</v>
      </c>
      <c r="L13" s="56">
        <v>1</v>
      </c>
      <c r="M13" s="56">
        <v>1</v>
      </c>
      <c r="N13" s="56">
        <v>1</v>
      </c>
      <c r="O13" s="56">
        <v>1</v>
      </c>
      <c r="P13" s="56">
        <v>1</v>
      </c>
      <c r="Q13" s="56">
        <v>1</v>
      </c>
      <c r="R13" s="56">
        <v>1</v>
      </c>
      <c r="S13" s="56">
        <v>1</v>
      </c>
      <c r="T13" s="56">
        <v>1</v>
      </c>
      <c r="U13" s="56">
        <v>1</v>
      </c>
      <c r="V13" s="57">
        <f t="shared" si="0"/>
        <v>17</v>
      </c>
      <c r="W13" s="22"/>
      <c r="X13" s="23"/>
      <c r="Y13" s="56">
        <v>1</v>
      </c>
      <c r="Z13" s="56">
        <v>1</v>
      </c>
      <c r="AA13" s="56">
        <v>1</v>
      </c>
      <c r="AB13" s="56">
        <v>1</v>
      </c>
      <c r="AC13" s="56">
        <v>1</v>
      </c>
      <c r="AD13" s="56">
        <v>1</v>
      </c>
      <c r="AE13" s="56">
        <v>1</v>
      </c>
      <c r="AF13" s="56">
        <v>1</v>
      </c>
      <c r="AG13" s="56">
        <v>1</v>
      </c>
      <c r="AH13" s="56">
        <v>1</v>
      </c>
      <c r="AI13" s="56">
        <v>1</v>
      </c>
      <c r="AJ13" s="60">
        <v>1</v>
      </c>
      <c r="AK13" s="60">
        <v>1</v>
      </c>
      <c r="AL13" s="56">
        <v>1</v>
      </c>
      <c r="AM13" s="56">
        <v>1</v>
      </c>
      <c r="AN13" s="56">
        <v>1</v>
      </c>
      <c r="AO13" s="56">
        <v>1</v>
      </c>
      <c r="AP13" s="56">
        <v>1</v>
      </c>
      <c r="AQ13" s="56">
        <v>1</v>
      </c>
      <c r="AR13" s="56">
        <v>1</v>
      </c>
      <c r="AS13" s="56">
        <v>1</v>
      </c>
      <c r="AT13" s="56">
        <v>1</v>
      </c>
      <c r="AU13" s="61"/>
      <c r="AV13" s="62"/>
      <c r="AW13" s="63">
        <f t="shared" si="1"/>
        <v>22</v>
      </c>
      <c r="AX13" s="25"/>
      <c r="AY13" s="25"/>
      <c r="AZ13" s="25"/>
      <c r="BA13" s="25"/>
      <c r="BB13" s="25"/>
      <c r="BC13" s="25"/>
      <c r="BD13" s="25"/>
      <c r="BE13" s="25"/>
      <c r="BF13" s="25"/>
      <c r="BG13" s="14"/>
    </row>
    <row r="14" spans="1:59" ht="15">
      <c r="A14" s="196"/>
      <c r="B14" s="191" t="s">
        <v>31</v>
      </c>
      <c r="C14" s="191" t="s">
        <v>33</v>
      </c>
      <c r="D14" s="11" t="s">
        <v>30</v>
      </c>
      <c r="E14" s="15">
        <v>8</v>
      </c>
      <c r="F14" s="15">
        <v>8</v>
      </c>
      <c r="G14" s="15">
        <v>8</v>
      </c>
      <c r="H14" s="15">
        <v>8</v>
      </c>
      <c r="I14" s="15">
        <v>8</v>
      </c>
      <c r="J14" s="15">
        <v>8</v>
      </c>
      <c r="K14" s="15">
        <v>8</v>
      </c>
      <c r="L14" s="15">
        <v>8</v>
      </c>
      <c r="M14" s="15">
        <v>8</v>
      </c>
      <c r="N14" s="15">
        <v>8</v>
      </c>
      <c r="O14" s="15">
        <v>8</v>
      </c>
      <c r="P14" s="15">
        <v>8</v>
      </c>
      <c r="Q14" s="15">
        <v>4</v>
      </c>
      <c r="R14" s="15">
        <v>4</v>
      </c>
      <c r="S14" s="15">
        <v>4</v>
      </c>
      <c r="T14" s="15">
        <v>4</v>
      </c>
      <c r="U14" s="12">
        <v>5</v>
      </c>
      <c r="V14" s="55">
        <f t="shared" si="0"/>
        <v>117</v>
      </c>
      <c r="W14" s="22"/>
      <c r="X14" s="2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29"/>
      <c r="AK14" s="29"/>
      <c r="AL14" s="13"/>
      <c r="AM14" s="13"/>
      <c r="AN14" s="13"/>
      <c r="AO14" s="13"/>
      <c r="AP14" s="13"/>
      <c r="AQ14" s="13"/>
      <c r="AR14" s="13"/>
      <c r="AS14" s="13"/>
      <c r="AT14" s="13"/>
      <c r="AU14" s="31"/>
      <c r="AV14" s="30"/>
      <c r="AW14" s="49">
        <f t="shared" si="1"/>
        <v>0</v>
      </c>
      <c r="AX14" s="25"/>
      <c r="AY14" s="25"/>
      <c r="AZ14" s="25"/>
      <c r="BA14" s="25"/>
      <c r="BB14" s="25"/>
      <c r="BC14" s="25"/>
      <c r="BD14" s="25"/>
      <c r="BE14" s="25"/>
      <c r="BF14" s="25"/>
      <c r="BG14" s="13">
        <v>117</v>
      </c>
    </row>
    <row r="15" spans="1:59" ht="15">
      <c r="A15" s="196"/>
      <c r="B15" s="191"/>
      <c r="C15" s="191"/>
      <c r="D15" s="11" t="s">
        <v>24</v>
      </c>
      <c r="E15" s="56">
        <v>4</v>
      </c>
      <c r="F15" s="56">
        <v>4</v>
      </c>
      <c r="G15" s="56">
        <v>4</v>
      </c>
      <c r="H15" s="56">
        <v>4</v>
      </c>
      <c r="I15" s="56">
        <v>4</v>
      </c>
      <c r="J15" s="56">
        <v>4</v>
      </c>
      <c r="K15" s="56">
        <v>4</v>
      </c>
      <c r="L15" s="56">
        <v>4</v>
      </c>
      <c r="M15" s="56">
        <v>4</v>
      </c>
      <c r="N15" s="56">
        <v>4</v>
      </c>
      <c r="O15" s="56">
        <v>4</v>
      </c>
      <c r="P15" s="56">
        <v>4</v>
      </c>
      <c r="Q15" s="56">
        <v>2</v>
      </c>
      <c r="R15" s="56">
        <v>2</v>
      </c>
      <c r="S15" s="56">
        <v>2</v>
      </c>
      <c r="T15" s="56">
        <v>2</v>
      </c>
      <c r="U15" s="56">
        <v>3</v>
      </c>
      <c r="V15" s="57">
        <f t="shared" si="0"/>
        <v>59</v>
      </c>
      <c r="W15" s="58"/>
      <c r="X15" s="59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60"/>
      <c r="AK15" s="60"/>
      <c r="AL15" s="56"/>
      <c r="AM15" s="56"/>
      <c r="AN15" s="56"/>
      <c r="AO15" s="56"/>
      <c r="AP15" s="56"/>
      <c r="AQ15" s="56"/>
      <c r="AR15" s="56"/>
      <c r="AS15" s="56"/>
      <c r="AT15" s="56"/>
      <c r="AU15" s="61"/>
      <c r="AV15" s="62"/>
      <c r="AW15" s="63">
        <f t="shared" si="1"/>
        <v>0</v>
      </c>
      <c r="AX15" s="25"/>
      <c r="AY15" s="25"/>
      <c r="AZ15" s="25"/>
      <c r="BA15" s="25"/>
      <c r="BB15" s="25"/>
      <c r="BC15" s="25"/>
      <c r="BD15" s="25"/>
      <c r="BE15" s="25"/>
      <c r="BF15" s="25"/>
      <c r="BG15" s="14"/>
    </row>
    <row r="16" spans="1:59" ht="18.75" customHeight="1">
      <c r="A16" s="196"/>
      <c r="B16" s="191" t="s">
        <v>32</v>
      </c>
      <c r="C16" s="191" t="s">
        <v>42</v>
      </c>
      <c r="D16" s="11" t="s">
        <v>30</v>
      </c>
      <c r="E16" s="15">
        <v>4</v>
      </c>
      <c r="F16" s="15">
        <v>4</v>
      </c>
      <c r="G16" s="15">
        <v>4</v>
      </c>
      <c r="H16" s="15">
        <v>4</v>
      </c>
      <c r="I16" s="15">
        <v>4</v>
      </c>
      <c r="J16" s="15">
        <v>4</v>
      </c>
      <c r="K16" s="15">
        <v>4</v>
      </c>
      <c r="L16" s="15">
        <v>4</v>
      </c>
      <c r="M16" s="15">
        <v>4</v>
      </c>
      <c r="N16" s="15">
        <v>4</v>
      </c>
      <c r="O16" s="15">
        <v>4</v>
      </c>
      <c r="P16" s="15">
        <v>4</v>
      </c>
      <c r="Q16" s="15">
        <v>6</v>
      </c>
      <c r="R16" s="15">
        <v>6</v>
      </c>
      <c r="S16" s="15">
        <v>6</v>
      </c>
      <c r="T16" s="15">
        <v>6</v>
      </c>
      <c r="U16" s="12">
        <v>6</v>
      </c>
      <c r="V16" s="55">
        <f t="shared" si="0"/>
        <v>78</v>
      </c>
      <c r="W16" s="22"/>
      <c r="X16" s="2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9"/>
      <c r="AK16" s="29"/>
      <c r="AL16" s="13"/>
      <c r="AM16" s="13"/>
      <c r="AN16" s="13"/>
      <c r="AO16" s="13"/>
      <c r="AP16" s="13"/>
      <c r="AQ16" s="13"/>
      <c r="AR16" s="13"/>
      <c r="AS16" s="13"/>
      <c r="AT16" s="13"/>
      <c r="AU16" s="31"/>
      <c r="AV16" s="30"/>
      <c r="AW16" s="49"/>
      <c r="AX16" s="25"/>
      <c r="AY16" s="25"/>
      <c r="AZ16" s="25"/>
      <c r="BA16" s="25"/>
      <c r="BB16" s="25"/>
      <c r="BC16" s="25"/>
      <c r="BD16" s="25"/>
      <c r="BE16" s="25"/>
      <c r="BF16" s="25"/>
      <c r="BG16" s="13">
        <v>78</v>
      </c>
    </row>
    <row r="17" spans="1:59" ht="15.75" customHeight="1">
      <c r="A17" s="196"/>
      <c r="B17" s="191"/>
      <c r="C17" s="191"/>
      <c r="D17" s="11" t="s">
        <v>24</v>
      </c>
      <c r="E17" s="56">
        <v>2</v>
      </c>
      <c r="F17" s="56">
        <v>2</v>
      </c>
      <c r="G17" s="56">
        <v>2</v>
      </c>
      <c r="H17" s="56">
        <v>2</v>
      </c>
      <c r="I17" s="56">
        <v>2</v>
      </c>
      <c r="J17" s="56">
        <v>2</v>
      </c>
      <c r="K17" s="56">
        <v>2</v>
      </c>
      <c r="L17" s="56">
        <v>2</v>
      </c>
      <c r="M17" s="56">
        <v>2</v>
      </c>
      <c r="N17" s="56">
        <v>2</v>
      </c>
      <c r="O17" s="56">
        <v>2</v>
      </c>
      <c r="P17" s="56">
        <v>2</v>
      </c>
      <c r="Q17" s="56">
        <v>3</v>
      </c>
      <c r="R17" s="56">
        <v>3</v>
      </c>
      <c r="S17" s="56">
        <v>3</v>
      </c>
      <c r="T17" s="56">
        <v>3</v>
      </c>
      <c r="U17" s="56">
        <v>3</v>
      </c>
      <c r="V17" s="57">
        <f t="shared" si="0"/>
        <v>39</v>
      </c>
      <c r="W17" s="58"/>
      <c r="X17" s="59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60"/>
      <c r="AK17" s="60"/>
      <c r="AL17" s="56"/>
      <c r="AM17" s="56"/>
      <c r="AN17" s="56"/>
      <c r="AO17" s="56"/>
      <c r="AP17" s="56"/>
      <c r="AQ17" s="56"/>
      <c r="AR17" s="56"/>
      <c r="AS17" s="56"/>
      <c r="AT17" s="56"/>
      <c r="AU17" s="61"/>
      <c r="AV17" s="62"/>
      <c r="AW17" s="63"/>
      <c r="AX17" s="25"/>
      <c r="AY17" s="25"/>
      <c r="AZ17" s="25"/>
      <c r="BA17" s="25"/>
      <c r="BB17" s="25"/>
      <c r="BC17" s="25"/>
      <c r="BD17" s="25"/>
      <c r="BE17" s="25"/>
      <c r="BF17" s="25"/>
      <c r="BG17" s="14"/>
    </row>
    <row r="18" spans="1:59" ht="15">
      <c r="A18" s="196"/>
      <c r="B18" s="191" t="s">
        <v>77</v>
      </c>
      <c r="C18" s="191" t="s">
        <v>59</v>
      </c>
      <c r="D18" s="11" t="s">
        <v>30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5">
        <v>2</v>
      </c>
      <c r="S18" s="15">
        <v>4</v>
      </c>
      <c r="T18" s="15">
        <v>4</v>
      </c>
      <c r="U18" s="12">
        <v>3</v>
      </c>
      <c r="V18" s="55">
        <f t="shared" si="0"/>
        <v>39</v>
      </c>
      <c r="W18" s="22"/>
      <c r="X18" s="2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29"/>
      <c r="AK18" s="29"/>
      <c r="AL18" s="13"/>
      <c r="AM18" s="13"/>
      <c r="AN18" s="13"/>
      <c r="AO18" s="13"/>
      <c r="AP18" s="13"/>
      <c r="AQ18" s="13"/>
      <c r="AR18" s="13"/>
      <c r="AS18" s="13"/>
      <c r="AT18" s="13"/>
      <c r="AU18" s="30"/>
      <c r="AV18" s="30"/>
      <c r="AW18" s="49">
        <f t="shared" si="1"/>
        <v>0</v>
      </c>
      <c r="AX18" s="25"/>
      <c r="AY18" s="25"/>
      <c r="AZ18" s="25"/>
      <c r="BA18" s="25"/>
      <c r="BB18" s="25"/>
      <c r="BC18" s="25"/>
      <c r="BD18" s="25"/>
      <c r="BE18" s="25"/>
      <c r="BF18" s="25"/>
      <c r="BG18" s="13">
        <v>39</v>
      </c>
    </row>
    <row r="19" spans="1:59" ht="15">
      <c r="A19" s="196"/>
      <c r="B19" s="191"/>
      <c r="C19" s="191"/>
      <c r="D19" s="11" t="s">
        <v>24</v>
      </c>
      <c r="E19" s="56">
        <v>1</v>
      </c>
      <c r="F19" s="56">
        <v>1</v>
      </c>
      <c r="G19" s="56">
        <v>1</v>
      </c>
      <c r="H19" s="56">
        <v>1</v>
      </c>
      <c r="I19" s="56">
        <v>1</v>
      </c>
      <c r="J19" s="56">
        <v>1</v>
      </c>
      <c r="K19" s="56">
        <v>1</v>
      </c>
      <c r="L19" s="56">
        <v>1</v>
      </c>
      <c r="M19" s="56">
        <v>1</v>
      </c>
      <c r="N19" s="56">
        <v>1</v>
      </c>
      <c r="O19" s="56">
        <v>1</v>
      </c>
      <c r="P19" s="56">
        <v>1</v>
      </c>
      <c r="Q19" s="56">
        <v>1</v>
      </c>
      <c r="R19" s="56">
        <v>1</v>
      </c>
      <c r="S19" s="56">
        <v>2</v>
      </c>
      <c r="T19" s="56">
        <v>2</v>
      </c>
      <c r="U19" s="56">
        <v>1</v>
      </c>
      <c r="V19" s="57">
        <f t="shared" si="0"/>
        <v>19</v>
      </c>
      <c r="W19" s="58"/>
      <c r="X19" s="59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60"/>
      <c r="AK19" s="60"/>
      <c r="AL19" s="56"/>
      <c r="AM19" s="56"/>
      <c r="AN19" s="56"/>
      <c r="AO19" s="56"/>
      <c r="AP19" s="56"/>
      <c r="AQ19" s="56"/>
      <c r="AR19" s="56"/>
      <c r="AS19" s="56"/>
      <c r="AT19" s="56"/>
      <c r="AU19" s="62"/>
      <c r="AV19" s="62"/>
      <c r="AW19" s="63">
        <f t="shared" si="1"/>
        <v>0</v>
      </c>
      <c r="AX19" s="25"/>
      <c r="AY19" s="25"/>
      <c r="AZ19" s="25"/>
      <c r="BA19" s="25"/>
      <c r="BB19" s="25"/>
      <c r="BC19" s="25"/>
      <c r="BD19" s="25"/>
      <c r="BE19" s="25"/>
      <c r="BF19" s="25"/>
      <c r="BG19" s="14"/>
    </row>
    <row r="20" spans="1:59" ht="15">
      <c r="A20" s="196"/>
      <c r="B20" s="192" t="s">
        <v>78</v>
      </c>
      <c r="C20" s="192" t="s">
        <v>60</v>
      </c>
      <c r="D20" s="11" t="s">
        <v>30</v>
      </c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  <c r="R20" s="15">
        <v>2</v>
      </c>
      <c r="S20" s="15">
        <v>2</v>
      </c>
      <c r="T20" s="15">
        <v>2</v>
      </c>
      <c r="U20" s="12">
        <v>2</v>
      </c>
      <c r="V20" s="55">
        <f t="shared" si="0"/>
        <v>34</v>
      </c>
      <c r="W20" s="22"/>
      <c r="X20" s="23"/>
      <c r="Y20" s="13">
        <v>4</v>
      </c>
      <c r="Z20" s="13">
        <v>4</v>
      </c>
      <c r="AA20" s="13">
        <v>4</v>
      </c>
      <c r="AB20" s="13">
        <v>4</v>
      </c>
      <c r="AC20" s="13">
        <v>4</v>
      </c>
      <c r="AD20" s="13">
        <v>4</v>
      </c>
      <c r="AE20" s="13">
        <v>4</v>
      </c>
      <c r="AF20" s="13">
        <v>4</v>
      </c>
      <c r="AG20" s="13">
        <v>4</v>
      </c>
      <c r="AH20" s="13">
        <v>4</v>
      </c>
      <c r="AI20" s="13">
        <v>4</v>
      </c>
      <c r="AJ20" s="29">
        <v>4</v>
      </c>
      <c r="AK20" s="29">
        <v>4</v>
      </c>
      <c r="AL20" s="13">
        <v>4</v>
      </c>
      <c r="AM20" s="13">
        <v>4</v>
      </c>
      <c r="AN20" s="13">
        <v>4</v>
      </c>
      <c r="AO20" s="13">
        <v>4</v>
      </c>
      <c r="AP20" s="13">
        <v>4</v>
      </c>
      <c r="AQ20" s="13">
        <v>4</v>
      </c>
      <c r="AR20" s="13">
        <v>2</v>
      </c>
      <c r="AS20" s="13">
        <v>2</v>
      </c>
      <c r="AT20" s="12">
        <v>3</v>
      </c>
      <c r="AU20" s="30"/>
      <c r="AV20" s="30"/>
      <c r="AW20" s="49">
        <f t="shared" si="1"/>
        <v>83</v>
      </c>
      <c r="AX20" s="25"/>
      <c r="AY20" s="25"/>
      <c r="AZ20" s="25"/>
      <c r="BA20" s="25"/>
      <c r="BB20" s="25"/>
      <c r="BC20" s="25"/>
      <c r="BD20" s="25"/>
      <c r="BE20" s="25"/>
      <c r="BF20" s="25"/>
      <c r="BG20" s="14">
        <v>117</v>
      </c>
    </row>
    <row r="21" spans="1:59" ht="15">
      <c r="A21" s="196"/>
      <c r="B21" s="193"/>
      <c r="C21" s="193"/>
      <c r="D21" s="11" t="s">
        <v>24</v>
      </c>
      <c r="E21" s="56">
        <v>1</v>
      </c>
      <c r="F21" s="56">
        <v>1</v>
      </c>
      <c r="G21" s="56">
        <v>1</v>
      </c>
      <c r="H21" s="56">
        <v>1</v>
      </c>
      <c r="I21" s="56">
        <v>1</v>
      </c>
      <c r="J21" s="56">
        <v>1</v>
      </c>
      <c r="K21" s="56">
        <v>1</v>
      </c>
      <c r="L21" s="56">
        <v>1</v>
      </c>
      <c r="M21" s="56">
        <v>1</v>
      </c>
      <c r="N21" s="56">
        <v>1</v>
      </c>
      <c r="O21" s="56">
        <v>1</v>
      </c>
      <c r="P21" s="56">
        <v>1</v>
      </c>
      <c r="Q21" s="56">
        <v>1</v>
      </c>
      <c r="R21" s="56">
        <v>1</v>
      </c>
      <c r="S21" s="56">
        <v>1</v>
      </c>
      <c r="T21" s="56">
        <v>1</v>
      </c>
      <c r="U21" s="56">
        <v>1</v>
      </c>
      <c r="V21" s="57">
        <f t="shared" si="0"/>
        <v>17</v>
      </c>
      <c r="W21" s="58"/>
      <c r="X21" s="59"/>
      <c r="Y21" s="56">
        <v>2</v>
      </c>
      <c r="Z21" s="56">
        <v>2</v>
      </c>
      <c r="AA21" s="56">
        <v>2</v>
      </c>
      <c r="AB21" s="56">
        <v>2</v>
      </c>
      <c r="AC21" s="56">
        <v>2</v>
      </c>
      <c r="AD21" s="56">
        <v>2</v>
      </c>
      <c r="AE21" s="56">
        <v>2</v>
      </c>
      <c r="AF21" s="56">
        <v>2</v>
      </c>
      <c r="AG21" s="56">
        <v>2</v>
      </c>
      <c r="AH21" s="56">
        <v>2</v>
      </c>
      <c r="AI21" s="56">
        <v>2</v>
      </c>
      <c r="AJ21" s="60">
        <v>2</v>
      </c>
      <c r="AK21" s="60">
        <v>2</v>
      </c>
      <c r="AL21" s="56">
        <v>2</v>
      </c>
      <c r="AM21" s="56">
        <v>2</v>
      </c>
      <c r="AN21" s="56">
        <v>2</v>
      </c>
      <c r="AO21" s="56">
        <v>2</v>
      </c>
      <c r="AP21" s="56">
        <v>2</v>
      </c>
      <c r="AQ21" s="56">
        <v>2</v>
      </c>
      <c r="AR21" s="56">
        <v>1</v>
      </c>
      <c r="AS21" s="56">
        <v>1</v>
      </c>
      <c r="AT21" s="56">
        <v>1</v>
      </c>
      <c r="AU21" s="62"/>
      <c r="AV21" s="62"/>
      <c r="AW21" s="63">
        <f t="shared" si="1"/>
        <v>41</v>
      </c>
      <c r="AX21" s="25"/>
      <c r="AY21" s="25"/>
      <c r="AZ21" s="25"/>
      <c r="BA21" s="25"/>
      <c r="BB21" s="25"/>
      <c r="BC21" s="25"/>
      <c r="BD21" s="25"/>
      <c r="BE21" s="25"/>
      <c r="BF21" s="25"/>
      <c r="BG21" s="14"/>
    </row>
    <row r="22" spans="1:59" ht="15">
      <c r="A22" s="196"/>
      <c r="B22" s="191" t="s">
        <v>79</v>
      </c>
      <c r="C22" s="191" t="s">
        <v>43</v>
      </c>
      <c r="D22" s="11" t="s">
        <v>30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5">
        <v>2</v>
      </c>
      <c r="S22" s="15">
        <v>2</v>
      </c>
      <c r="T22" s="15">
        <v>2</v>
      </c>
      <c r="U22" s="12">
        <v>2</v>
      </c>
      <c r="V22" s="55">
        <f t="shared" si="0"/>
        <v>34</v>
      </c>
      <c r="W22" s="22"/>
      <c r="X22" s="22"/>
      <c r="Y22" s="12">
        <v>2</v>
      </c>
      <c r="Z22" s="12">
        <v>2</v>
      </c>
      <c r="AA22" s="12">
        <v>3</v>
      </c>
      <c r="AB22" s="12">
        <v>4</v>
      </c>
      <c r="AC22" s="12">
        <v>4</v>
      </c>
      <c r="AD22" s="12">
        <v>4</v>
      </c>
      <c r="AE22" s="12">
        <v>4</v>
      </c>
      <c r="AF22" s="12">
        <v>4</v>
      </c>
      <c r="AG22" s="12">
        <v>4</v>
      </c>
      <c r="AH22" s="12">
        <v>4</v>
      </c>
      <c r="AI22" s="12">
        <v>4</v>
      </c>
      <c r="AJ22" s="37">
        <v>4</v>
      </c>
      <c r="AK22" s="37">
        <v>4</v>
      </c>
      <c r="AL22" s="12">
        <v>4</v>
      </c>
      <c r="AM22" s="12">
        <v>4</v>
      </c>
      <c r="AN22" s="12">
        <v>4</v>
      </c>
      <c r="AO22" s="12">
        <v>4</v>
      </c>
      <c r="AP22" s="12">
        <v>4</v>
      </c>
      <c r="AQ22" s="12">
        <v>4</v>
      </c>
      <c r="AR22" s="13">
        <v>4</v>
      </c>
      <c r="AS22" s="13">
        <v>4</v>
      </c>
      <c r="AT22" s="13">
        <v>4</v>
      </c>
      <c r="AU22" s="30"/>
      <c r="AV22" s="30"/>
      <c r="AW22" s="49">
        <f t="shared" si="1"/>
        <v>83</v>
      </c>
      <c r="AX22" s="25"/>
      <c r="AY22" s="25"/>
      <c r="AZ22" s="25"/>
      <c r="BA22" s="25"/>
      <c r="BB22" s="25"/>
      <c r="BC22" s="25"/>
      <c r="BD22" s="25"/>
      <c r="BE22" s="25"/>
      <c r="BF22" s="25"/>
      <c r="BG22" s="13">
        <v>117</v>
      </c>
    </row>
    <row r="23" spans="1:59" ht="15">
      <c r="A23" s="196"/>
      <c r="B23" s="191"/>
      <c r="C23" s="191"/>
      <c r="D23" s="11" t="s">
        <v>24</v>
      </c>
      <c r="E23" s="56">
        <v>1</v>
      </c>
      <c r="F23" s="56">
        <v>1</v>
      </c>
      <c r="G23" s="56">
        <v>1</v>
      </c>
      <c r="H23" s="56">
        <v>1</v>
      </c>
      <c r="I23" s="56">
        <v>1</v>
      </c>
      <c r="J23" s="56">
        <v>1</v>
      </c>
      <c r="K23" s="56">
        <v>1</v>
      </c>
      <c r="L23" s="56">
        <v>1</v>
      </c>
      <c r="M23" s="56">
        <v>1</v>
      </c>
      <c r="N23" s="56">
        <v>1</v>
      </c>
      <c r="O23" s="56">
        <v>1</v>
      </c>
      <c r="P23" s="56">
        <v>1</v>
      </c>
      <c r="Q23" s="56">
        <v>1</v>
      </c>
      <c r="R23" s="56">
        <v>1</v>
      </c>
      <c r="S23" s="56">
        <v>1</v>
      </c>
      <c r="T23" s="56">
        <v>1</v>
      </c>
      <c r="U23" s="56">
        <v>1</v>
      </c>
      <c r="V23" s="57">
        <f t="shared" si="0"/>
        <v>17</v>
      </c>
      <c r="W23" s="58"/>
      <c r="X23" s="59"/>
      <c r="Y23" s="64">
        <v>1</v>
      </c>
      <c r="Z23" s="64">
        <v>1</v>
      </c>
      <c r="AA23" s="64">
        <v>1</v>
      </c>
      <c r="AB23" s="64">
        <v>2</v>
      </c>
      <c r="AC23" s="64">
        <v>2</v>
      </c>
      <c r="AD23" s="64">
        <v>2</v>
      </c>
      <c r="AE23" s="64">
        <v>2</v>
      </c>
      <c r="AF23" s="64">
        <v>2</v>
      </c>
      <c r="AG23" s="64">
        <v>2</v>
      </c>
      <c r="AH23" s="64">
        <v>2</v>
      </c>
      <c r="AI23" s="64">
        <v>2</v>
      </c>
      <c r="AJ23" s="65">
        <v>2</v>
      </c>
      <c r="AK23" s="65">
        <v>2</v>
      </c>
      <c r="AL23" s="64">
        <v>2</v>
      </c>
      <c r="AM23" s="64">
        <v>2</v>
      </c>
      <c r="AN23" s="64">
        <v>2</v>
      </c>
      <c r="AO23" s="64">
        <v>2</v>
      </c>
      <c r="AP23" s="64">
        <v>2</v>
      </c>
      <c r="AQ23" s="64">
        <v>2</v>
      </c>
      <c r="AR23" s="56">
        <v>2</v>
      </c>
      <c r="AS23" s="56">
        <v>2</v>
      </c>
      <c r="AT23" s="56">
        <v>2</v>
      </c>
      <c r="AU23" s="62"/>
      <c r="AV23" s="62"/>
      <c r="AW23" s="63">
        <f t="shared" si="1"/>
        <v>41</v>
      </c>
      <c r="AX23" s="25"/>
      <c r="AY23" s="25"/>
      <c r="AZ23" s="25"/>
      <c r="BA23" s="25"/>
      <c r="BB23" s="25"/>
      <c r="BC23" s="25"/>
      <c r="BD23" s="25"/>
      <c r="BE23" s="25"/>
      <c r="BF23" s="25"/>
      <c r="BG23" s="14"/>
    </row>
    <row r="24" spans="1:59" ht="15">
      <c r="A24" s="196"/>
      <c r="B24" s="192" t="s">
        <v>80</v>
      </c>
      <c r="C24" s="192" t="s">
        <v>44</v>
      </c>
      <c r="D24" s="11" t="s">
        <v>30</v>
      </c>
      <c r="E24" s="12">
        <v>4</v>
      </c>
      <c r="F24" s="12">
        <v>4</v>
      </c>
      <c r="G24" s="12">
        <v>4</v>
      </c>
      <c r="H24" s="12">
        <v>4</v>
      </c>
      <c r="I24" s="12">
        <v>4</v>
      </c>
      <c r="J24" s="12">
        <v>4</v>
      </c>
      <c r="K24" s="12">
        <v>4</v>
      </c>
      <c r="L24" s="15">
        <v>4</v>
      </c>
      <c r="M24" s="15">
        <v>4</v>
      </c>
      <c r="N24" s="15">
        <v>4</v>
      </c>
      <c r="O24" s="15">
        <v>4</v>
      </c>
      <c r="P24" s="15">
        <v>4</v>
      </c>
      <c r="Q24" s="15">
        <v>4</v>
      </c>
      <c r="R24" s="15">
        <v>4</v>
      </c>
      <c r="S24" s="15">
        <v>4</v>
      </c>
      <c r="T24" s="15">
        <v>4</v>
      </c>
      <c r="U24" s="12">
        <v>6</v>
      </c>
      <c r="V24" s="55">
        <f t="shared" si="0"/>
        <v>70</v>
      </c>
      <c r="W24" s="22"/>
      <c r="X24" s="2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38"/>
      <c r="AK24" s="38"/>
      <c r="AL24" s="15"/>
      <c r="AM24" s="15"/>
      <c r="AN24" s="15"/>
      <c r="AO24" s="15"/>
      <c r="AP24" s="15"/>
      <c r="AQ24" s="15"/>
      <c r="AR24" s="15"/>
      <c r="AS24" s="15"/>
      <c r="AT24" s="15"/>
      <c r="AU24" s="30"/>
      <c r="AV24" s="30"/>
      <c r="AW24" s="49">
        <f t="shared" si="1"/>
        <v>0</v>
      </c>
      <c r="AX24" s="25"/>
      <c r="AY24" s="25"/>
      <c r="AZ24" s="25"/>
      <c r="BA24" s="25"/>
      <c r="BB24" s="25"/>
      <c r="BC24" s="25"/>
      <c r="BD24" s="25"/>
      <c r="BE24" s="25"/>
      <c r="BF24" s="25"/>
      <c r="BG24" s="13">
        <v>70</v>
      </c>
    </row>
    <row r="25" spans="1:59" ht="15">
      <c r="A25" s="196"/>
      <c r="B25" s="193"/>
      <c r="C25" s="193"/>
      <c r="D25" s="11" t="s">
        <v>24</v>
      </c>
      <c r="E25" s="56">
        <v>2</v>
      </c>
      <c r="F25" s="56">
        <v>2</v>
      </c>
      <c r="G25" s="56">
        <v>2</v>
      </c>
      <c r="H25" s="56">
        <v>2</v>
      </c>
      <c r="I25" s="56">
        <v>2</v>
      </c>
      <c r="J25" s="56">
        <v>2</v>
      </c>
      <c r="K25" s="56">
        <v>2</v>
      </c>
      <c r="L25" s="56">
        <v>2</v>
      </c>
      <c r="M25" s="56">
        <v>2</v>
      </c>
      <c r="N25" s="56">
        <v>2</v>
      </c>
      <c r="O25" s="56">
        <v>2</v>
      </c>
      <c r="P25" s="56">
        <v>2</v>
      </c>
      <c r="Q25" s="56">
        <v>2</v>
      </c>
      <c r="R25" s="56">
        <v>2</v>
      </c>
      <c r="S25" s="56">
        <v>2</v>
      </c>
      <c r="T25" s="56">
        <v>2</v>
      </c>
      <c r="U25" s="56">
        <v>3</v>
      </c>
      <c r="V25" s="57">
        <f t="shared" si="0"/>
        <v>35</v>
      </c>
      <c r="W25" s="58"/>
      <c r="X25" s="59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60"/>
      <c r="AK25" s="60"/>
      <c r="AL25" s="56"/>
      <c r="AM25" s="56"/>
      <c r="AN25" s="56"/>
      <c r="AO25" s="56"/>
      <c r="AP25" s="56"/>
      <c r="AQ25" s="56"/>
      <c r="AR25" s="56"/>
      <c r="AS25" s="56"/>
      <c r="AT25" s="56"/>
      <c r="AU25" s="62"/>
      <c r="AV25" s="62"/>
      <c r="AW25" s="63">
        <f t="shared" si="1"/>
        <v>0</v>
      </c>
      <c r="AX25" s="25"/>
      <c r="AY25" s="25"/>
      <c r="AZ25" s="25"/>
      <c r="BA25" s="25"/>
      <c r="BB25" s="25"/>
      <c r="BC25" s="25"/>
      <c r="BD25" s="25"/>
      <c r="BE25" s="25"/>
      <c r="BF25" s="25"/>
      <c r="BG25" s="14"/>
    </row>
    <row r="26" spans="1:59" ht="15">
      <c r="A26" s="196"/>
      <c r="B26" s="192" t="s">
        <v>81</v>
      </c>
      <c r="C26" s="192" t="s">
        <v>49</v>
      </c>
      <c r="D26" s="11" t="s">
        <v>30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55">
        <f t="shared" si="0"/>
        <v>0</v>
      </c>
      <c r="W26" s="22"/>
      <c r="X26" s="23"/>
      <c r="Y26" s="12">
        <v>4</v>
      </c>
      <c r="Z26" s="12">
        <v>4</v>
      </c>
      <c r="AA26" s="12">
        <v>4</v>
      </c>
      <c r="AB26" s="12">
        <v>4</v>
      </c>
      <c r="AC26" s="12">
        <v>4</v>
      </c>
      <c r="AD26" s="12">
        <v>4</v>
      </c>
      <c r="AE26" s="12">
        <v>4</v>
      </c>
      <c r="AF26" s="12">
        <v>4</v>
      </c>
      <c r="AG26" s="12">
        <v>4</v>
      </c>
      <c r="AH26" s="12">
        <v>4</v>
      </c>
      <c r="AI26" s="12">
        <v>4</v>
      </c>
      <c r="AJ26" s="37">
        <v>4</v>
      </c>
      <c r="AK26" s="37">
        <v>4</v>
      </c>
      <c r="AL26" s="12">
        <v>4</v>
      </c>
      <c r="AM26" s="12">
        <v>4</v>
      </c>
      <c r="AN26" s="12">
        <v>4</v>
      </c>
      <c r="AO26" s="12">
        <v>4</v>
      </c>
      <c r="AP26" s="12">
        <v>4</v>
      </c>
      <c r="AQ26" s="12">
        <v>6</v>
      </c>
      <c r="AR26" s="12">
        <v>6</v>
      </c>
      <c r="AS26" s="12">
        <v>8</v>
      </c>
      <c r="AT26" s="12">
        <v>8</v>
      </c>
      <c r="AU26" s="51" t="s">
        <v>58</v>
      </c>
      <c r="AV26" s="30"/>
      <c r="AW26" s="49">
        <f t="shared" si="1"/>
        <v>100</v>
      </c>
      <c r="AX26" s="25"/>
      <c r="AY26" s="25"/>
      <c r="AZ26" s="25"/>
      <c r="BA26" s="25"/>
      <c r="BB26" s="25"/>
      <c r="BC26" s="25"/>
      <c r="BD26" s="25"/>
      <c r="BE26" s="25"/>
      <c r="BF26" s="25"/>
      <c r="BG26" s="14">
        <v>100</v>
      </c>
    </row>
    <row r="27" spans="1:59" ht="15">
      <c r="A27" s="196"/>
      <c r="B27" s="193"/>
      <c r="C27" s="193"/>
      <c r="D27" s="11" t="s">
        <v>24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7">
        <f t="shared" si="0"/>
        <v>0</v>
      </c>
      <c r="W27" s="58"/>
      <c r="X27" s="59"/>
      <c r="Y27" s="56">
        <v>2</v>
      </c>
      <c r="Z27" s="56">
        <v>2</v>
      </c>
      <c r="AA27" s="56">
        <v>2</v>
      </c>
      <c r="AB27" s="56">
        <v>2</v>
      </c>
      <c r="AC27" s="56">
        <v>2</v>
      </c>
      <c r="AD27" s="56">
        <v>2</v>
      </c>
      <c r="AE27" s="56">
        <v>2</v>
      </c>
      <c r="AF27" s="56">
        <v>2</v>
      </c>
      <c r="AG27" s="56">
        <v>2</v>
      </c>
      <c r="AH27" s="56">
        <v>2</v>
      </c>
      <c r="AI27" s="56">
        <v>2</v>
      </c>
      <c r="AJ27" s="60">
        <v>2</v>
      </c>
      <c r="AK27" s="60">
        <v>2</v>
      </c>
      <c r="AL27" s="56">
        <v>2</v>
      </c>
      <c r="AM27" s="56">
        <v>2</v>
      </c>
      <c r="AN27" s="56">
        <v>2</v>
      </c>
      <c r="AO27" s="56">
        <v>2</v>
      </c>
      <c r="AP27" s="56">
        <v>2</v>
      </c>
      <c r="AQ27" s="56">
        <v>3</v>
      </c>
      <c r="AR27" s="56">
        <v>3</v>
      </c>
      <c r="AS27" s="56">
        <v>4</v>
      </c>
      <c r="AT27" s="56">
        <v>4</v>
      </c>
      <c r="AU27" s="62"/>
      <c r="AV27" s="62"/>
      <c r="AW27" s="63">
        <f t="shared" si="1"/>
        <v>50</v>
      </c>
      <c r="AX27" s="25"/>
      <c r="AY27" s="25"/>
      <c r="AZ27" s="25"/>
      <c r="BA27" s="25"/>
      <c r="BB27" s="25"/>
      <c r="BC27" s="25"/>
      <c r="BD27" s="25"/>
      <c r="BE27" s="25"/>
      <c r="BF27" s="25"/>
      <c r="BG27" s="14"/>
    </row>
    <row r="28" spans="1:59" ht="15">
      <c r="A28" s="196"/>
      <c r="B28" s="192" t="s">
        <v>82</v>
      </c>
      <c r="C28" s="192" t="s">
        <v>61</v>
      </c>
      <c r="D28" s="11" t="s">
        <v>30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>
        <v>3</v>
      </c>
      <c r="R28" s="12">
        <v>3</v>
      </c>
      <c r="S28" s="12"/>
      <c r="T28" s="12">
        <v>3</v>
      </c>
      <c r="U28" s="12"/>
      <c r="V28" s="55">
        <f t="shared" si="0"/>
        <v>9</v>
      </c>
      <c r="W28" s="22"/>
      <c r="X28" s="23"/>
      <c r="Y28" s="12">
        <v>6</v>
      </c>
      <c r="Z28" s="12">
        <v>6</v>
      </c>
      <c r="AA28" s="12">
        <v>5</v>
      </c>
      <c r="AB28" s="12">
        <v>4</v>
      </c>
      <c r="AC28" s="12">
        <v>4</v>
      </c>
      <c r="AD28" s="12">
        <v>4</v>
      </c>
      <c r="AE28" s="12">
        <v>4</v>
      </c>
      <c r="AF28" s="12">
        <v>4</v>
      </c>
      <c r="AG28" s="12">
        <v>4</v>
      </c>
      <c r="AH28" s="12">
        <v>4</v>
      </c>
      <c r="AI28" s="12">
        <v>4</v>
      </c>
      <c r="AJ28" s="37">
        <v>4</v>
      </c>
      <c r="AK28" s="37">
        <v>4</v>
      </c>
      <c r="AL28" s="12">
        <v>4</v>
      </c>
      <c r="AM28" s="12">
        <v>4</v>
      </c>
      <c r="AN28" s="12">
        <v>4</v>
      </c>
      <c r="AO28" s="12">
        <v>5</v>
      </c>
      <c r="AP28" s="12">
        <v>6</v>
      </c>
      <c r="AQ28" s="12">
        <v>6</v>
      </c>
      <c r="AR28" s="12">
        <v>4</v>
      </c>
      <c r="AS28" s="12">
        <v>4</v>
      </c>
      <c r="AT28" s="12">
        <v>5</v>
      </c>
      <c r="AU28" s="30"/>
      <c r="AV28" s="30"/>
      <c r="AW28" s="49">
        <f t="shared" si="1"/>
        <v>99</v>
      </c>
      <c r="AX28" s="25"/>
      <c r="AY28" s="25"/>
      <c r="AZ28" s="25"/>
      <c r="BA28" s="25"/>
      <c r="BB28" s="25"/>
      <c r="BC28" s="25"/>
      <c r="BD28" s="25"/>
      <c r="BE28" s="25"/>
      <c r="BF28" s="25"/>
      <c r="BG28" s="14">
        <v>108</v>
      </c>
    </row>
    <row r="29" spans="1:59" ht="15">
      <c r="A29" s="196"/>
      <c r="B29" s="193"/>
      <c r="C29" s="193"/>
      <c r="D29" s="11" t="s">
        <v>24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>
        <v>2</v>
      </c>
      <c r="R29" s="56">
        <v>1</v>
      </c>
      <c r="S29" s="56"/>
      <c r="T29" s="56">
        <v>1</v>
      </c>
      <c r="U29" s="56"/>
      <c r="V29" s="57">
        <f t="shared" si="0"/>
        <v>4</v>
      </c>
      <c r="W29" s="58"/>
      <c r="X29" s="59"/>
      <c r="Y29" s="56">
        <v>3</v>
      </c>
      <c r="Z29" s="56">
        <v>3</v>
      </c>
      <c r="AA29" s="56">
        <v>3</v>
      </c>
      <c r="AB29" s="56">
        <v>2</v>
      </c>
      <c r="AC29" s="56">
        <v>2</v>
      </c>
      <c r="AD29" s="56">
        <v>2</v>
      </c>
      <c r="AE29" s="56">
        <v>2</v>
      </c>
      <c r="AF29" s="56">
        <v>2</v>
      </c>
      <c r="AG29" s="56">
        <v>2</v>
      </c>
      <c r="AH29" s="56">
        <v>2</v>
      </c>
      <c r="AI29" s="56">
        <v>2</v>
      </c>
      <c r="AJ29" s="60">
        <v>2</v>
      </c>
      <c r="AK29" s="60">
        <v>2</v>
      </c>
      <c r="AL29" s="56">
        <v>2</v>
      </c>
      <c r="AM29" s="56">
        <v>2</v>
      </c>
      <c r="AN29" s="56">
        <v>2</v>
      </c>
      <c r="AO29" s="56">
        <v>3</v>
      </c>
      <c r="AP29" s="56">
        <v>3</v>
      </c>
      <c r="AQ29" s="56">
        <v>3</v>
      </c>
      <c r="AR29" s="56">
        <v>2</v>
      </c>
      <c r="AS29" s="56">
        <v>2</v>
      </c>
      <c r="AT29" s="56">
        <v>2</v>
      </c>
      <c r="AU29" s="62"/>
      <c r="AV29" s="62"/>
      <c r="AW29" s="63">
        <f t="shared" si="1"/>
        <v>50</v>
      </c>
      <c r="AX29" s="25"/>
      <c r="AY29" s="25"/>
      <c r="AZ29" s="25"/>
      <c r="BA29" s="25"/>
      <c r="BB29" s="25"/>
      <c r="BC29" s="25"/>
      <c r="BD29" s="25"/>
      <c r="BE29" s="25"/>
      <c r="BF29" s="25"/>
      <c r="BG29" s="14"/>
    </row>
    <row r="30" spans="1:59" ht="15">
      <c r="A30" s="196"/>
      <c r="B30" s="192" t="s">
        <v>83</v>
      </c>
      <c r="C30" s="192" t="s">
        <v>45</v>
      </c>
      <c r="D30" s="11" t="s">
        <v>30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12">
        <v>2</v>
      </c>
      <c r="T30" s="12">
        <v>2</v>
      </c>
      <c r="U30" s="12">
        <v>2</v>
      </c>
      <c r="V30" s="55">
        <f t="shared" si="0"/>
        <v>34</v>
      </c>
      <c r="W30" s="22"/>
      <c r="X30" s="23"/>
      <c r="Y30" s="12">
        <v>12</v>
      </c>
      <c r="Z30" s="12">
        <v>12</v>
      </c>
      <c r="AA30" s="12">
        <v>12</v>
      </c>
      <c r="AB30" s="12">
        <v>12</v>
      </c>
      <c r="AC30" s="12">
        <v>12</v>
      </c>
      <c r="AD30" s="12">
        <v>12</v>
      </c>
      <c r="AE30" s="12">
        <v>12</v>
      </c>
      <c r="AF30" s="12">
        <v>12</v>
      </c>
      <c r="AG30" s="12">
        <v>12</v>
      </c>
      <c r="AH30" s="12">
        <v>12</v>
      </c>
      <c r="AI30" s="12">
        <v>12</v>
      </c>
      <c r="AJ30" s="37">
        <v>12</v>
      </c>
      <c r="AK30" s="37">
        <v>12</v>
      </c>
      <c r="AL30" s="12">
        <v>12</v>
      </c>
      <c r="AM30" s="12">
        <v>12</v>
      </c>
      <c r="AN30" s="12">
        <v>12</v>
      </c>
      <c r="AO30" s="12">
        <v>11</v>
      </c>
      <c r="AP30" s="12">
        <v>12</v>
      </c>
      <c r="AQ30" s="12">
        <v>8</v>
      </c>
      <c r="AR30" s="12">
        <v>14</v>
      </c>
      <c r="AS30" s="12">
        <v>10</v>
      </c>
      <c r="AT30" s="12">
        <v>9</v>
      </c>
      <c r="AU30" s="51" t="s">
        <v>58</v>
      </c>
      <c r="AV30" s="30"/>
      <c r="AW30" s="49">
        <f t="shared" si="1"/>
        <v>256</v>
      </c>
      <c r="AX30" s="25"/>
      <c r="AY30" s="25"/>
      <c r="AZ30" s="25"/>
      <c r="BA30" s="25"/>
      <c r="BB30" s="25"/>
      <c r="BC30" s="25"/>
      <c r="BD30" s="25"/>
      <c r="BE30" s="25"/>
      <c r="BF30" s="25"/>
      <c r="BG30" s="14">
        <v>290</v>
      </c>
    </row>
    <row r="31" spans="1:59" ht="15">
      <c r="A31" s="196"/>
      <c r="B31" s="193"/>
      <c r="C31" s="193"/>
      <c r="D31" s="11" t="s">
        <v>24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7">
        <f t="shared" si="0"/>
        <v>17</v>
      </c>
      <c r="W31" s="58"/>
      <c r="X31" s="59"/>
      <c r="Y31" s="56">
        <v>6</v>
      </c>
      <c r="Z31" s="56">
        <v>6</v>
      </c>
      <c r="AA31" s="56">
        <v>6</v>
      </c>
      <c r="AB31" s="56">
        <v>6</v>
      </c>
      <c r="AC31" s="56">
        <v>6</v>
      </c>
      <c r="AD31" s="56">
        <v>6</v>
      </c>
      <c r="AE31" s="56">
        <v>6</v>
      </c>
      <c r="AF31" s="56">
        <v>6</v>
      </c>
      <c r="AG31" s="56">
        <v>6</v>
      </c>
      <c r="AH31" s="56">
        <v>6</v>
      </c>
      <c r="AI31" s="56">
        <v>6</v>
      </c>
      <c r="AJ31" s="60">
        <v>6</v>
      </c>
      <c r="AK31" s="60">
        <v>6</v>
      </c>
      <c r="AL31" s="56">
        <v>6</v>
      </c>
      <c r="AM31" s="56">
        <v>6</v>
      </c>
      <c r="AN31" s="56">
        <v>6</v>
      </c>
      <c r="AO31" s="56">
        <v>5</v>
      </c>
      <c r="AP31" s="56">
        <v>6</v>
      </c>
      <c r="AQ31" s="56">
        <v>4</v>
      </c>
      <c r="AR31" s="56">
        <v>7</v>
      </c>
      <c r="AS31" s="56">
        <v>5</v>
      </c>
      <c r="AT31" s="56">
        <v>5</v>
      </c>
      <c r="AU31" s="62"/>
      <c r="AV31" s="62"/>
      <c r="AW31" s="63">
        <f t="shared" si="1"/>
        <v>128</v>
      </c>
      <c r="AX31" s="25"/>
      <c r="AY31" s="25"/>
      <c r="AZ31" s="25"/>
      <c r="BA31" s="25"/>
      <c r="BB31" s="25"/>
      <c r="BC31" s="25"/>
      <c r="BD31" s="25"/>
      <c r="BE31" s="25"/>
      <c r="BF31" s="25"/>
      <c r="BG31" s="14"/>
    </row>
    <row r="32" spans="1:59" ht="15">
      <c r="A32" s="196"/>
      <c r="B32" s="192" t="s">
        <v>84</v>
      </c>
      <c r="C32" s="192" t="s">
        <v>46</v>
      </c>
      <c r="D32" s="11" t="s">
        <v>30</v>
      </c>
      <c r="E32" s="12">
        <v>6</v>
      </c>
      <c r="F32" s="12">
        <v>6</v>
      </c>
      <c r="G32" s="12">
        <v>6</v>
      </c>
      <c r="H32" s="12">
        <v>6</v>
      </c>
      <c r="I32" s="12">
        <v>6</v>
      </c>
      <c r="J32" s="12">
        <v>6</v>
      </c>
      <c r="K32" s="12">
        <v>6</v>
      </c>
      <c r="L32" s="12">
        <v>6</v>
      </c>
      <c r="M32" s="12">
        <v>6</v>
      </c>
      <c r="N32" s="12">
        <v>6</v>
      </c>
      <c r="O32" s="12">
        <v>6</v>
      </c>
      <c r="P32" s="12">
        <v>6</v>
      </c>
      <c r="Q32" s="12">
        <v>5</v>
      </c>
      <c r="R32" s="12">
        <v>5</v>
      </c>
      <c r="S32" s="12">
        <v>6</v>
      </c>
      <c r="T32" s="12">
        <v>3</v>
      </c>
      <c r="U32" s="12">
        <v>4</v>
      </c>
      <c r="V32" s="55">
        <f t="shared" si="0"/>
        <v>95</v>
      </c>
      <c r="W32" s="22"/>
      <c r="X32" s="23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37"/>
      <c r="AK32" s="37"/>
      <c r="AL32" s="12"/>
      <c r="AM32" s="12"/>
      <c r="AN32" s="12"/>
      <c r="AO32" s="12"/>
      <c r="AP32" s="12"/>
      <c r="AQ32" s="12"/>
      <c r="AR32" s="12"/>
      <c r="AS32" s="12"/>
      <c r="AT32" s="12"/>
      <c r="AU32" s="30"/>
      <c r="AV32" s="51"/>
      <c r="AW32" s="49">
        <f t="shared" si="1"/>
        <v>0</v>
      </c>
      <c r="AX32" s="25"/>
      <c r="AY32" s="25"/>
      <c r="AZ32" s="25"/>
      <c r="BA32" s="25"/>
      <c r="BB32" s="25"/>
      <c r="BC32" s="25"/>
      <c r="BD32" s="25"/>
      <c r="BE32" s="25"/>
      <c r="BF32" s="25"/>
      <c r="BG32" s="14">
        <v>95</v>
      </c>
    </row>
    <row r="33" spans="1:59" ht="15">
      <c r="A33" s="196"/>
      <c r="B33" s="193"/>
      <c r="C33" s="193"/>
      <c r="D33" s="11" t="s">
        <v>24</v>
      </c>
      <c r="E33" s="56">
        <v>3</v>
      </c>
      <c r="F33" s="56">
        <v>3</v>
      </c>
      <c r="G33" s="56">
        <v>3</v>
      </c>
      <c r="H33" s="56">
        <v>3</v>
      </c>
      <c r="I33" s="56">
        <v>3</v>
      </c>
      <c r="J33" s="56">
        <v>3</v>
      </c>
      <c r="K33" s="56">
        <v>3</v>
      </c>
      <c r="L33" s="56">
        <v>3</v>
      </c>
      <c r="M33" s="56">
        <v>3</v>
      </c>
      <c r="N33" s="56">
        <v>3</v>
      </c>
      <c r="O33" s="56">
        <v>3</v>
      </c>
      <c r="P33" s="56">
        <v>3</v>
      </c>
      <c r="Q33" s="56">
        <v>2</v>
      </c>
      <c r="R33" s="56">
        <v>3</v>
      </c>
      <c r="S33" s="56">
        <v>3</v>
      </c>
      <c r="T33" s="56">
        <v>2</v>
      </c>
      <c r="U33" s="56">
        <v>2</v>
      </c>
      <c r="V33" s="57">
        <f t="shared" si="0"/>
        <v>48</v>
      </c>
      <c r="W33" s="58"/>
      <c r="X33" s="59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60"/>
      <c r="AK33" s="60"/>
      <c r="AL33" s="56"/>
      <c r="AM33" s="56"/>
      <c r="AN33" s="56"/>
      <c r="AO33" s="56"/>
      <c r="AP33" s="56"/>
      <c r="AQ33" s="56"/>
      <c r="AR33" s="56"/>
      <c r="AS33" s="56"/>
      <c r="AT33" s="56"/>
      <c r="AU33" s="62"/>
      <c r="AV33" s="62"/>
      <c r="AW33" s="63">
        <f t="shared" si="1"/>
        <v>0</v>
      </c>
      <c r="AX33" s="25"/>
      <c r="AY33" s="25"/>
      <c r="AZ33" s="25"/>
      <c r="BA33" s="25"/>
      <c r="BB33" s="25"/>
      <c r="BC33" s="25"/>
      <c r="BD33" s="25"/>
      <c r="BE33" s="25"/>
      <c r="BF33" s="25"/>
      <c r="BG33" s="14"/>
    </row>
    <row r="34" spans="1:59" ht="30.75" customHeight="1">
      <c r="A34" s="21"/>
      <c r="B34" s="17"/>
      <c r="C34" s="41"/>
      <c r="D34" s="18"/>
      <c r="E34" s="40"/>
      <c r="F34" s="40"/>
      <c r="G34" s="40"/>
      <c r="H34" s="40"/>
      <c r="I34" s="40"/>
      <c r="J34" s="40"/>
      <c r="K34" s="31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55"/>
      <c r="W34" s="25"/>
      <c r="X34" s="23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1"/>
      <c r="AV34" s="30"/>
      <c r="AW34" s="49"/>
      <c r="AX34" s="25"/>
      <c r="AY34" s="25"/>
      <c r="AZ34" s="25"/>
      <c r="BA34" s="25"/>
      <c r="BB34" s="25"/>
      <c r="BC34" s="25"/>
      <c r="BD34" s="25"/>
      <c r="BE34" s="25"/>
      <c r="BF34" s="25"/>
      <c r="BG34" s="14"/>
    </row>
    <row r="35" spans="1:59" ht="30.75" customHeight="1">
      <c r="A35" s="21"/>
      <c r="B35" s="205" t="s">
        <v>36</v>
      </c>
      <c r="C35" s="205"/>
      <c r="D35" s="205"/>
      <c r="E35" s="39">
        <f aca="true" t="shared" si="2" ref="E35:U35">SUM(E8:E33)</f>
        <v>54</v>
      </c>
      <c r="F35" s="39">
        <f t="shared" si="2"/>
        <v>54</v>
      </c>
      <c r="G35" s="39">
        <f t="shared" si="2"/>
        <v>54</v>
      </c>
      <c r="H35" s="39">
        <f t="shared" si="2"/>
        <v>54</v>
      </c>
      <c r="I35" s="39">
        <f t="shared" si="2"/>
        <v>54</v>
      </c>
      <c r="J35" s="39">
        <f t="shared" si="2"/>
        <v>54</v>
      </c>
      <c r="K35" s="39">
        <f t="shared" si="2"/>
        <v>54</v>
      </c>
      <c r="L35" s="39">
        <f t="shared" si="2"/>
        <v>54</v>
      </c>
      <c r="M35" s="39">
        <f t="shared" si="2"/>
        <v>54</v>
      </c>
      <c r="N35" s="39">
        <f t="shared" si="2"/>
        <v>54</v>
      </c>
      <c r="O35" s="39">
        <f t="shared" si="2"/>
        <v>54</v>
      </c>
      <c r="P35" s="39">
        <f t="shared" si="2"/>
        <v>54</v>
      </c>
      <c r="Q35" s="39">
        <f t="shared" si="2"/>
        <v>54</v>
      </c>
      <c r="R35" s="39">
        <f t="shared" si="2"/>
        <v>54</v>
      </c>
      <c r="S35" s="39">
        <f t="shared" si="2"/>
        <v>54</v>
      </c>
      <c r="T35" s="39">
        <f t="shared" si="2"/>
        <v>54</v>
      </c>
      <c r="U35" s="32">
        <f t="shared" si="2"/>
        <v>54</v>
      </c>
      <c r="V35" s="48">
        <f>SUM(E35:U35)</f>
        <v>918</v>
      </c>
      <c r="W35" s="26">
        <v>0</v>
      </c>
      <c r="X35" s="27">
        <v>0</v>
      </c>
      <c r="Y35" s="20">
        <f aca="true" t="shared" si="3" ref="Y35:AV35">SUM(Y8:Y33)</f>
        <v>54</v>
      </c>
      <c r="Z35" s="20">
        <f t="shared" si="3"/>
        <v>54</v>
      </c>
      <c r="AA35" s="20">
        <f t="shared" si="3"/>
        <v>54</v>
      </c>
      <c r="AB35" s="20">
        <f t="shared" si="3"/>
        <v>54</v>
      </c>
      <c r="AC35" s="20">
        <f t="shared" si="3"/>
        <v>54</v>
      </c>
      <c r="AD35" s="20">
        <f t="shared" si="3"/>
        <v>54</v>
      </c>
      <c r="AE35" s="20">
        <f t="shared" si="3"/>
        <v>54</v>
      </c>
      <c r="AF35" s="20">
        <f t="shared" si="3"/>
        <v>54</v>
      </c>
      <c r="AG35" s="20">
        <f t="shared" si="3"/>
        <v>54</v>
      </c>
      <c r="AH35" s="20">
        <f t="shared" si="3"/>
        <v>54</v>
      </c>
      <c r="AI35" s="20">
        <f t="shared" si="3"/>
        <v>54</v>
      </c>
      <c r="AJ35" s="20">
        <f t="shared" si="3"/>
        <v>54</v>
      </c>
      <c r="AK35" s="20">
        <f t="shared" si="3"/>
        <v>54</v>
      </c>
      <c r="AL35" s="20">
        <f t="shared" si="3"/>
        <v>54</v>
      </c>
      <c r="AM35" s="20">
        <f t="shared" si="3"/>
        <v>54</v>
      </c>
      <c r="AN35" s="20">
        <f t="shared" si="3"/>
        <v>54</v>
      </c>
      <c r="AO35" s="20">
        <f t="shared" si="3"/>
        <v>54</v>
      </c>
      <c r="AP35" s="20">
        <f t="shared" si="3"/>
        <v>54</v>
      </c>
      <c r="AQ35" s="20">
        <f t="shared" si="3"/>
        <v>54</v>
      </c>
      <c r="AR35" s="20">
        <f t="shared" si="3"/>
        <v>54</v>
      </c>
      <c r="AS35" s="20">
        <f t="shared" si="3"/>
        <v>54</v>
      </c>
      <c r="AT35" s="20">
        <f t="shared" si="3"/>
        <v>54</v>
      </c>
      <c r="AU35" s="31">
        <f t="shared" si="3"/>
        <v>0</v>
      </c>
      <c r="AV35" s="43">
        <f t="shared" si="3"/>
        <v>0</v>
      </c>
      <c r="AW35" s="66">
        <f>SUM(Y35:AV35)</f>
        <v>1188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/>
      <c r="BG35" s="20">
        <v>2104</v>
      </c>
    </row>
    <row r="36" spans="1:59" ht="15.75" customHeight="1">
      <c r="A36" s="16"/>
      <c r="B36" s="203" t="s">
        <v>34</v>
      </c>
      <c r="C36" s="203"/>
      <c r="D36" s="203"/>
      <c r="E36" s="67">
        <f>SUM(E8+E10+E12+E14+E16+E18+E20+E22+E24+E30+E28+E32)</f>
        <v>36</v>
      </c>
      <c r="F36" s="67">
        <f aca="true" t="shared" si="4" ref="F36:U36">SUM(F8+F10+F12+F14+F16+F18+F20+F22+F24+F30+F28+F32)</f>
        <v>36</v>
      </c>
      <c r="G36" s="67">
        <f t="shared" si="4"/>
        <v>36</v>
      </c>
      <c r="H36" s="67">
        <f t="shared" si="4"/>
        <v>36</v>
      </c>
      <c r="I36" s="67">
        <f t="shared" si="4"/>
        <v>36</v>
      </c>
      <c r="J36" s="67">
        <f t="shared" si="4"/>
        <v>36</v>
      </c>
      <c r="K36" s="67">
        <f t="shared" si="4"/>
        <v>36</v>
      </c>
      <c r="L36" s="67">
        <f t="shared" si="4"/>
        <v>36</v>
      </c>
      <c r="M36" s="67">
        <f t="shared" si="4"/>
        <v>36</v>
      </c>
      <c r="N36" s="67">
        <f t="shared" si="4"/>
        <v>36</v>
      </c>
      <c r="O36" s="67">
        <f t="shared" si="4"/>
        <v>36</v>
      </c>
      <c r="P36" s="67">
        <f t="shared" si="4"/>
        <v>36</v>
      </c>
      <c r="Q36" s="67">
        <f t="shared" si="4"/>
        <v>36</v>
      </c>
      <c r="R36" s="67">
        <f t="shared" si="4"/>
        <v>36</v>
      </c>
      <c r="S36" s="67">
        <f t="shared" si="4"/>
        <v>36</v>
      </c>
      <c r="T36" s="67">
        <f t="shared" si="4"/>
        <v>36</v>
      </c>
      <c r="U36" s="67">
        <f t="shared" si="4"/>
        <v>36</v>
      </c>
      <c r="V36" s="68">
        <f>SUM(E36:U36)</f>
        <v>612</v>
      </c>
      <c r="W36" s="27">
        <v>0</v>
      </c>
      <c r="X36" s="27">
        <v>0</v>
      </c>
      <c r="Y36" s="20">
        <f>SUM(Y8+Y10+Y12+Y14+Y16+Y18+Y20+Y22+Y24+Y26+Y28+Y30+Y32)</f>
        <v>36</v>
      </c>
      <c r="Z36" s="20">
        <f aca="true" t="shared" si="5" ref="Z36:AV37">SUM(Z8+Z10+Z12+Z14+Z16+Z18+Z20+Z22+Z24+Z26+Z28+Z30+Z32)</f>
        <v>36</v>
      </c>
      <c r="AA36" s="20">
        <f t="shared" si="5"/>
        <v>36</v>
      </c>
      <c r="AB36" s="20">
        <f t="shared" si="5"/>
        <v>36</v>
      </c>
      <c r="AC36" s="20">
        <f t="shared" si="5"/>
        <v>36</v>
      </c>
      <c r="AD36" s="20">
        <f t="shared" si="5"/>
        <v>36</v>
      </c>
      <c r="AE36" s="20">
        <f t="shared" si="5"/>
        <v>36</v>
      </c>
      <c r="AF36" s="20">
        <f t="shared" si="5"/>
        <v>36</v>
      </c>
      <c r="AG36" s="20">
        <f t="shared" si="5"/>
        <v>36</v>
      </c>
      <c r="AH36" s="20">
        <f t="shared" si="5"/>
        <v>36</v>
      </c>
      <c r="AI36" s="20">
        <f t="shared" si="5"/>
        <v>36</v>
      </c>
      <c r="AJ36" s="20">
        <f t="shared" si="5"/>
        <v>36</v>
      </c>
      <c r="AK36" s="20">
        <f t="shared" si="5"/>
        <v>36</v>
      </c>
      <c r="AL36" s="20">
        <f t="shared" si="5"/>
        <v>36</v>
      </c>
      <c r="AM36" s="20">
        <f t="shared" si="5"/>
        <v>36</v>
      </c>
      <c r="AN36" s="20">
        <f t="shared" si="5"/>
        <v>36</v>
      </c>
      <c r="AO36" s="20">
        <f t="shared" si="5"/>
        <v>36</v>
      </c>
      <c r="AP36" s="20">
        <f t="shared" si="5"/>
        <v>36</v>
      </c>
      <c r="AQ36" s="20">
        <f t="shared" si="5"/>
        <v>36</v>
      </c>
      <c r="AR36" s="20">
        <f t="shared" si="5"/>
        <v>36</v>
      </c>
      <c r="AS36" s="20">
        <f t="shared" si="5"/>
        <v>36</v>
      </c>
      <c r="AT36" s="20">
        <f t="shared" si="5"/>
        <v>36</v>
      </c>
      <c r="AU36" s="20">
        <v>0</v>
      </c>
      <c r="AV36" s="20">
        <f t="shared" si="5"/>
        <v>0</v>
      </c>
      <c r="AW36" s="66">
        <f>SUM(Y36:AV36)</f>
        <v>792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/>
      <c r="BG36" s="20">
        <f>SUM(E36:BF36)</f>
        <v>2808</v>
      </c>
    </row>
    <row r="37" spans="1:59" ht="29.25" customHeight="1">
      <c r="A37" s="16"/>
      <c r="B37" s="204" t="s">
        <v>35</v>
      </c>
      <c r="C37" s="204"/>
      <c r="D37" s="204"/>
      <c r="E37" s="20">
        <f>SUM(E9+E11+E13+E15+E17+E19+E21+E23+E25+E29+E31+E33)</f>
        <v>18</v>
      </c>
      <c r="F37" s="20">
        <f aca="true" t="shared" si="6" ref="F37:U37">SUM(F9+F11+F13+F15+F17+F19+F21+F23+F25+F29+F31+F33)</f>
        <v>18</v>
      </c>
      <c r="G37" s="20">
        <f t="shared" si="6"/>
        <v>18</v>
      </c>
      <c r="H37" s="20">
        <f t="shared" si="6"/>
        <v>18</v>
      </c>
      <c r="I37" s="20">
        <f t="shared" si="6"/>
        <v>18</v>
      </c>
      <c r="J37" s="20">
        <f t="shared" si="6"/>
        <v>18</v>
      </c>
      <c r="K37" s="20">
        <f t="shared" si="6"/>
        <v>18</v>
      </c>
      <c r="L37" s="20">
        <f t="shared" si="6"/>
        <v>18</v>
      </c>
      <c r="M37" s="20">
        <f t="shared" si="6"/>
        <v>18</v>
      </c>
      <c r="N37" s="20">
        <f t="shared" si="6"/>
        <v>18</v>
      </c>
      <c r="O37" s="20">
        <f t="shared" si="6"/>
        <v>18</v>
      </c>
      <c r="P37" s="20">
        <f t="shared" si="6"/>
        <v>18</v>
      </c>
      <c r="Q37" s="20">
        <f t="shared" si="6"/>
        <v>18</v>
      </c>
      <c r="R37" s="20">
        <f t="shared" si="6"/>
        <v>18</v>
      </c>
      <c r="S37" s="20">
        <f t="shared" si="6"/>
        <v>18</v>
      </c>
      <c r="T37" s="20">
        <f t="shared" si="6"/>
        <v>18</v>
      </c>
      <c r="U37" s="20">
        <f t="shared" si="6"/>
        <v>18</v>
      </c>
      <c r="V37" s="48">
        <f>SUM(E37:U37)</f>
        <v>306</v>
      </c>
      <c r="W37" s="26">
        <v>0</v>
      </c>
      <c r="X37" s="27">
        <v>0</v>
      </c>
      <c r="Y37" s="20">
        <f>SUM(Y9+Y11+Y13+Y15+Y17+Y19+Y21+Y23+Y25+Y27+Y29+Y31+Y33)</f>
        <v>18</v>
      </c>
      <c r="Z37" s="20">
        <f t="shared" si="5"/>
        <v>18</v>
      </c>
      <c r="AA37" s="20">
        <f t="shared" si="5"/>
        <v>18</v>
      </c>
      <c r="AB37" s="20">
        <f t="shared" si="5"/>
        <v>18</v>
      </c>
      <c r="AC37" s="20">
        <f t="shared" si="5"/>
        <v>18</v>
      </c>
      <c r="AD37" s="20">
        <f t="shared" si="5"/>
        <v>18</v>
      </c>
      <c r="AE37" s="20">
        <f t="shared" si="5"/>
        <v>18</v>
      </c>
      <c r="AF37" s="20">
        <f t="shared" si="5"/>
        <v>18</v>
      </c>
      <c r="AG37" s="20">
        <f t="shared" si="5"/>
        <v>18</v>
      </c>
      <c r="AH37" s="20">
        <f t="shared" si="5"/>
        <v>18</v>
      </c>
      <c r="AI37" s="20">
        <f t="shared" si="5"/>
        <v>18</v>
      </c>
      <c r="AJ37" s="20">
        <f t="shared" si="5"/>
        <v>18</v>
      </c>
      <c r="AK37" s="20">
        <f t="shared" si="5"/>
        <v>18</v>
      </c>
      <c r="AL37" s="20">
        <f t="shared" si="5"/>
        <v>18</v>
      </c>
      <c r="AM37" s="20">
        <f t="shared" si="5"/>
        <v>18</v>
      </c>
      <c r="AN37" s="20">
        <f t="shared" si="5"/>
        <v>18</v>
      </c>
      <c r="AO37" s="20">
        <f t="shared" si="5"/>
        <v>18</v>
      </c>
      <c r="AP37" s="20">
        <f t="shared" si="5"/>
        <v>18</v>
      </c>
      <c r="AQ37" s="20">
        <f t="shared" si="5"/>
        <v>18</v>
      </c>
      <c r="AR37" s="20">
        <f t="shared" si="5"/>
        <v>18</v>
      </c>
      <c r="AS37" s="20">
        <f t="shared" si="5"/>
        <v>18</v>
      </c>
      <c r="AT37" s="20">
        <f t="shared" si="5"/>
        <v>18</v>
      </c>
      <c r="AU37" s="20">
        <f t="shared" si="5"/>
        <v>0</v>
      </c>
      <c r="AV37" s="20">
        <f t="shared" si="5"/>
        <v>0</v>
      </c>
      <c r="AW37" s="66">
        <f>SUM(Y37:AV37)</f>
        <v>396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/>
      <c r="BG37" s="20">
        <f>SUM(E37:BF37)</f>
        <v>1404</v>
      </c>
    </row>
    <row r="38" spans="1:59" ht="31.5" customHeight="1">
      <c r="A38" s="16"/>
      <c r="B38" s="11"/>
      <c r="C38" s="11" t="s">
        <v>57</v>
      </c>
      <c r="D38" s="11"/>
      <c r="E38" s="19"/>
      <c r="F38" s="19"/>
      <c r="G38" s="19"/>
      <c r="H38" s="19"/>
      <c r="I38" s="19"/>
      <c r="J38" s="1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47"/>
      <c r="W38" s="28"/>
      <c r="X38" s="28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50">
        <v>36</v>
      </c>
      <c r="AV38" s="50">
        <v>36</v>
      </c>
      <c r="AW38" s="45"/>
      <c r="AX38" s="28"/>
      <c r="AY38" s="28"/>
      <c r="AZ38" s="28"/>
      <c r="BA38" s="28"/>
      <c r="BB38" s="28"/>
      <c r="BC38" s="28"/>
      <c r="BD38" s="28"/>
      <c r="BE38" s="28"/>
      <c r="BF38" s="11"/>
      <c r="BG38" s="11">
        <f>SUM(P38:BF38)</f>
        <v>72</v>
      </c>
    </row>
    <row r="39" spans="2:59" ht="15">
      <c r="B39" s="2"/>
      <c r="C39" s="2"/>
      <c r="D39" s="2"/>
      <c r="E39" s="3"/>
      <c r="F39" s="3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2:59" ht="15">
      <c r="B40" s="35"/>
      <c r="C40" s="2" t="s">
        <v>40</v>
      </c>
      <c r="D40" s="2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2:59" ht="15">
      <c r="B41" s="36"/>
      <c r="C41" s="2" t="s">
        <v>41</v>
      </c>
      <c r="D41" s="2"/>
      <c r="E41" s="3"/>
      <c r="F41" s="3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2:59" ht="15">
      <c r="B42" s="42"/>
      <c r="C42" s="2" t="s">
        <v>39</v>
      </c>
      <c r="D42" s="2"/>
      <c r="E42" s="3"/>
      <c r="F42" s="3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2:59" ht="15">
      <c r="B43" s="2"/>
      <c r="C43" s="2"/>
      <c r="D43" s="2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2:59" ht="15">
      <c r="B44" s="2"/>
      <c r="C44" s="2"/>
      <c r="D44" s="2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2:59" ht="15">
      <c r="B45" s="2"/>
      <c r="C45" s="2"/>
      <c r="D45" s="2"/>
      <c r="E45" s="3"/>
      <c r="F45" s="3"/>
      <c r="G45" s="3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2:59" ht="15">
      <c r="B46" s="2"/>
      <c r="C46" s="2"/>
      <c r="D46" s="2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2:59" ht="15">
      <c r="B47" s="2"/>
      <c r="C47" s="2"/>
      <c r="D47" s="2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2:59" ht="15">
      <c r="B48" s="2"/>
      <c r="C48" s="2"/>
      <c r="D48" s="2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2:59" ht="15">
      <c r="B49" s="2"/>
      <c r="C49" s="2"/>
      <c r="D49" s="2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2:59" ht="15">
      <c r="B50" s="2"/>
      <c r="C50" s="2"/>
      <c r="D50" s="2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2:59" ht="15">
      <c r="B51" s="2"/>
      <c r="C51" s="2"/>
      <c r="D51" s="2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2:59" ht="15">
      <c r="B52" s="2"/>
      <c r="C52" s="2"/>
      <c r="D52" s="2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2:59" ht="15">
      <c r="B53" s="2"/>
      <c r="C53" s="2"/>
      <c r="D53" s="2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2:59" ht="15">
      <c r="B54" s="2"/>
      <c r="C54" s="2"/>
      <c r="D54" s="2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2:59" ht="15">
      <c r="B55" s="2"/>
      <c r="C55" s="2"/>
      <c r="D55" s="2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2:59" ht="15">
      <c r="B56" s="2"/>
      <c r="C56" s="2"/>
      <c r="D56" s="2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2:59" ht="15">
      <c r="B57" s="2"/>
      <c r="C57" s="2"/>
      <c r="D57" s="2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2:59" ht="15">
      <c r="B58" s="2"/>
      <c r="C58" s="2"/>
      <c r="D58" s="2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2:59" ht="15">
      <c r="B59" s="2"/>
      <c r="C59" s="2"/>
      <c r="D59" s="2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2:59" ht="15">
      <c r="B60" s="2"/>
      <c r="C60" s="2"/>
      <c r="D60" s="2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2:59" ht="15">
      <c r="B61" s="2"/>
      <c r="C61" s="2"/>
      <c r="D61" s="2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2:59" ht="15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2:59" ht="15">
      <c r="B63" s="2"/>
      <c r="C63" s="2"/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2:59" ht="15"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2:59" ht="15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2:59" ht="15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2:59" ht="1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2:59" ht="1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2:59" ht="1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2:59" ht="1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2:59" ht="1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2:59" ht="1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2:59" ht="1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2:59" ht="1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2:59" ht="1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2:59" ht="1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2:59" ht="1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2:59" ht="1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2:59" ht="1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2:59" ht="1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2:59" ht="1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2:59" ht="1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2:59" ht="1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2:59" ht="1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2:59" ht="1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2:59" ht="1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2:59" ht="1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2:59" ht="1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2:59" ht="1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2:59" ht="1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2:59" ht="1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2:59" ht="1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2:59" ht="1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2:59" ht="1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2:59" ht="1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2:59" ht="1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2:59" ht="1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2:59" ht="1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2:59" ht="1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2:59" ht="1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2:59" ht="1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2:59" ht="1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2:59" ht="1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2:59" ht="1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2:59" ht="1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2:59" ht="1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2:59" ht="1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2:59" ht="1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2:59" ht="1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2:59" ht="1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2:59" ht="1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2:59" ht="1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2:59" ht="1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2:59" ht="1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2:59" ht="1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2:59" ht="1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2:59" ht="1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2:59" ht="1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2:59" ht="1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2:59" ht="1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2:59" ht="1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2:59" ht="1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2:59" ht="1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2:59" ht="1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2:59" ht="1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2:59" ht="1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2:59" ht="1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2:59" ht="1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2:59" ht="1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2:59" ht="1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2:59" ht="1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2:59" ht="1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2:59" ht="1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2:59" ht="1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2:59" ht="1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2:59" ht="1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2:59" ht="1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2:59" ht="1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2:59" ht="1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2:59" ht="1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2:59" ht="1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2:59" ht="1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2:59" ht="1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2:59" ht="1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2:59" ht="1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2:59" ht="1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2:59" ht="1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2:59" ht="1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2:59" ht="1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2:59" ht="1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2:59" ht="1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2:59" ht="1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2:59" ht="1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2:59" ht="1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2:59" ht="1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2:59" ht="1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2:59" ht="1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2:59" ht="1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2:59" ht="1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2:59" ht="1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2:59" ht="1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2:59" ht="1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2:59" ht="1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2:59" ht="1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2:59" ht="1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2:59" ht="1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2:59" ht="1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2:59" ht="1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2:59" ht="1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2:59" ht="1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2:59" ht="1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2:59" ht="1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2:59" ht="1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2:59" ht="1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2:59" ht="1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2:59" ht="1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2:59" ht="1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2:59" ht="1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2:59" ht="1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2:59" ht="1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2:59" ht="1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2:59" ht="1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2:59" ht="1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2:59" ht="1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2:59" ht="1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2:59" ht="1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2:59" ht="1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2:59" ht="1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2:59" ht="1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2:59" ht="1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2:59" ht="1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2:59" ht="1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2:59" ht="1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2:59" ht="1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2:59" ht="1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2:59" ht="1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2:59" ht="1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2:59" ht="1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2:59" ht="1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2:59" ht="1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2:59" ht="1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2:59" ht="1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2:59" ht="1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2:59" ht="1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2:59" ht="1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2:59" ht="1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2:59" ht="1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2:59" ht="1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2:59" ht="1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2:59" ht="1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2:59" ht="1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2:59" ht="1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2:59" ht="1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2:59" ht="1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2:59" ht="1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2:59" ht="1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2:59" ht="1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2:59" ht="1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2:59" ht="1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2:59" ht="1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2:59" ht="1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2:59" ht="1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2:59" ht="1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2:59" ht="1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2:59" ht="1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2:59" ht="1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2:59" ht="1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2:59" ht="1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2:59" ht="1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2:59" ht="1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2:59" ht="1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2:59" ht="1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2:59" ht="1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2:59" ht="1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2:59" ht="1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2:59" ht="1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2:59" ht="1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2:59" ht="1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2:59" ht="1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2:59" ht="1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2:59" ht="1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2:59" ht="1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2:59" ht="1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2:59" ht="1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2:59" ht="1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2:59" ht="1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2:59" ht="1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2:59" ht="1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2:59" ht="1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2:59" ht="1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2:59" ht="1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2:59" ht="1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2:59" ht="1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2:59" ht="1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2:59" ht="1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2:59" ht="1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2:59" ht="1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2:59" ht="1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2:59" ht="1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2:59" ht="1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2:59" ht="1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2:59" ht="1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2:59" ht="1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2:59" ht="1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2:59" ht="1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2:59" ht="1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2:59" ht="1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2:59" ht="1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2:59" ht="1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2:59" ht="1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2:59" ht="1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2:59" ht="15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2:59" ht="15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2:59" ht="15"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2:59" ht="15"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2:59" ht="15"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2:59" ht="15"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</sheetData>
  <sheetProtection/>
  <mergeCells count="51">
    <mergeCell ref="B37:D37"/>
    <mergeCell ref="C24:C25"/>
    <mergeCell ref="B32:B33"/>
    <mergeCell ref="C30:C31"/>
    <mergeCell ref="C32:C33"/>
    <mergeCell ref="B30:B31"/>
    <mergeCell ref="B35:D35"/>
    <mergeCell ref="B26:B27"/>
    <mergeCell ref="C26:C27"/>
    <mergeCell ref="B22:B23"/>
    <mergeCell ref="C12:C13"/>
    <mergeCell ref="B14:B15"/>
    <mergeCell ref="B16:B17"/>
    <mergeCell ref="B18:B19"/>
    <mergeCell ref="B36:D36"/>
    <mergeCell ref="J1:M1"/>
    <mergeCell ref="B20:B21"/>
    <mergeCell ref="C20:C21"/>
    <mergeCell ref="C14:C15"/>
    <mergeCell ref="B10:B11"/>
    <mergeCell ref="C18:C19"/>
    <mergeCell ref="W1:Z1"/>
    <mergeCell ref="BG1:BG5"/>
    <mergeCell ref="C6:C7"/>
    <mergeCell ref="AO1:AQ1"/>
    <mergeCell ref="AB1:AD1"/>
    <mergeCell ref="AF1:AH1"/>
    <mergeCell ref="BC1:BE1"/>
    <mergeCell ref="AX1:BA1"/>
    <mergeCell ref="F1:H1"/>
    <mergeCell ref="O1:Q1"/>
    <mergeCell ref="A6:A33"/>
    <mergeCell ref="C22:C23"/>
    <mergeCell ref="C16:C17"/>
    <mergeCell ref="B28:B29"/>
    <mergeCell ref="C28:C29"/>
    <mergeCell ref="AJ1:AM1"/>
    <mergeCell ref="E2:BF2"/>
    <mergeCell ref="E4:BF4"/>
    <mergeCell ref="AS1:AU1"/>
    <mergeCell ref="S1:U1"/>
    <mergeCell ref="A1:A5"/>
    <mergeCell ref="B1:B5"/>
    <mergeCell ref="C1:C5"/>
    <mergeCell ref="D1:D5"/>
    <mergeCell ref="C10:C11"/>
    <mergeCell ref="B24:B25"/>
    <mergeCell ref="B6:B7"/>
    <mergeCell ref="B8:B9"/>
    <mergeCell ref="C8:C9"/>
    <mergeCell ref="B12:B13"/>
  </mergeCells>
  <printOptions/>
  <pageMargins left="0.31496062992125984" right="0.31496062992125984" top="0.5511811023622047" bottom="0.5511811023622047" header="0.31496062992125984" footer="0.31496062992125984"/>
  <pageSetup horizontalDpi="180" verticalDpi="18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6"/>
  <sheetViews>
    <sheetView zoomScale="50" zoomScaleNormal="50" zoomScaleSheetLayoutView="50" zoomScalePageLayoutView="0" workbookViewId="0" topLeftCell="C37">
      <selection activeCell="AV52" sqref="AV52"/>
    </sheetView>
  </sheetViews>
  <sheetFormatPr defaultColWidth="9.140625" defaultRowHeight="15"/>
  <cols>
    <col min="1" max="1" width="5.140625" style="0" customWidth="1"/>
    <col min="2" max="2" width="10.140625" style="0" customWidth="1"/>
    <col min="3" max="3" width="30.421875" style="0" customWidth="1"/>
    <col min="4" max="4" width="16.57421875" style="0" customWidth="1"/>
    <col min="5" max="5" width="5.8515625" style="0" customWidth="1"/>
    <col min="6" max="6" width="6.421875" style="0" customWidth="1"/>
    <col min="7" max="7" width="5.57421875" style="0" customWidth="1"/>
    <col min="8" max="8" width="6.00390625" style="0" customWidth="1"/>
    <col min="9" max="9" width="5.7109375" style="0" customWidth="1"/>
    <col min="10" max="10" width="6.421875" style="0" customWidth="1"/>
    <col min="11" max="11" width="5.8515625" style="0" customWidth="1"/>
    <col min="12" max="12" width="6.140625" style="0" customWidth="1"/>
    <col min="13" max="13" width="7.28125" style="0" customWidth="1"/>
    <col min="14" max="14" width="6.140625" style="0" customWidth="1"/>
    <col min="15" max="15" width="6.421875" style="0" customWidth="1"/>
    <col min="16" max="16" width="6.7109375" style="0" customWidth="1"/>
    <col min="17" max="17" width="6.421875" style="0" customWidth="1"/>
    <col min="18" max="18" width="7.140625" style="0" customWidth="1"/>
    <col min="19" max="19" width="4.7109375" style="0" customWidth="1"/>
    <col min="20" max="20" width="6.57421875" style="0" customWidth="1"/>
    <col min="21" max="21" width="6.140625" style="0" customWidth="1"/>
    <col min="22" max="23" width="6.421875" style="0" customWidth="1"/>
    <col min="24" max="24" width="5.8515625" style="0" customWidth="1"/>
    <col min="25" max="25" width="6.8515625" style="0" customWidth="1"/>
    <col min="26" max="26" width="6.140625" style="0" customWidth="1"/>
    <col min="27" max="28" width="6.421875" style="0" customWidth="1"/>
    <col min="29" max="29" width="6.57421875" style="0" customWidth="1"/>
    <col min="30" max="30" width="6.28125" style="0" customWidth="1"/>
    <col min="31" max="31" width="5.57421875" style="0" customWidth="1"/>
    <col min="32" max="32" width="6.140625" style="0" customWidth="1"/>
    <col min="33" max="33" width="6.421875" style="0" customWidth="1"/>
    <col min="34" max="34" width="6.7109375" style="0" customWidth="1"/>
    <col min="35" max="35" width="6.421875" style="0" customWidth="1"/>
    <col min="36" max="36" width="6.57421875" style="0" customWidth="1"/>
    <col min="37" max="39" width="6.421875" style="0" customWidth="1"/>
    <col min="40" max="40" width="5.57421875" style="0" customWidth="1"/>
    <col min="41" max="41" width="5.8515625" style="0" customWidth="1"/>
    <col min="42" max="42" width="6.57421875" style="0" customWidth="1"/>
    <col min="43" max="43" width="6.7109375" style="0" customWidth="1"/>
    <col min="44" max="44" width="5.57421875" style="0" customWidth="1"/>
    <col min="45" max="45" width="5.8515625" style="0" customWidth="1"/>
    <col min="46" max="46" width="6.00390625" style="0" customWidth="1"/>
    <col min="47" max="47" width="7.140625" style="0" customWidth="1"/>
    <col min="48" max="48" width="8.8515625" style="0" bestFit="1" customWidth="1"/>
    <col min="49" max="49" width="6.57421875" style="0" customWidth="1"/>
    <col min="50" max="50" width="5.28125" style="0" customWidth="1"/>
    <col min="51" max="51" width="5.8515625" style="0" customWidth="1"/>
    <col min="52" max="52" width="5.00390625" style="0" customWidth="1"/>
    <col min="53" max="53" width="6.00390625" style="0" customWidth="1"/>
    <col min="54" max="55" width="5.57421875" style="0" customWidth="1"/>
    <col min="56" max="56" width="5.140625" style="0" customWidth="1"/>
    <col min="57" max="57" width="5.8515625" style="0" customWidth="1"/>
    <col min="58" max="58" width="6.140625" style="0" customWidth="1"/>
    <col min="59" max="59" width="4.8515625" style="0" customWidth="1"/>
    <col min="60" max="60" width="5.00390625" style="0" customWidth="1"/>
    <col min="61" max="61" width="6.140625" style="0" customWidth="1"/>
  </cols>
  <sheetData>
    <row r="1" spans="1:61" ht="76.5">
      <c r="A1" s="209" t="s">
        <v>0</v>
      </c>
      <c r="B1" s="209" t="s">
        <v>1</v>
      </c>
      <c r="C1" s="210" t="s">
        <v>2</v>
      </c>
      <c r="D1" s="211" t="s">
        <v>3</v>
      </c>
      <c r="E1" s="70"/>
      <c r="F1" s="212" t="s">
        <v>4</v>
      </c>
      <c r="G1" s="212"/>
      <c r="H1" s="212"/>
      <c r="I1" s="71"/>
      <c r="J1" s="212" t="s">
        <v>5</v>
      </c>
      <c r="K1" s="212"/>
      <c r="L1" s="212"/>
      <c r="M1" s="212"/>
      <c r="N1" s="72"/>
      <c r="O1" s="208" t="s">
        <v>6</v>
      </c>
      <c r="P1" s="208"/>
      <c r="Q1" s="208"/>
      <c r="R1" s="72"/>
      <c r="S1" s="208" t="s">
        <v>7</v>
      </c>
      <c r="T1" s="208"/>
      <c r="U1" s="208"/>
      <c r="V1" s="73" t="s">
        <v>56</v>
      </c>
      <c r="W1" s="72"/>
      <c r="X1" s="208" t="s">
        <v>8</v>
      </c>
      <c r="Y1" s="208"/>
      <c r="Z1" s="208"/>
      <c r="AA1" s="208"/>
      <c r="AB1" s="72"/>
      <c r="AC1" s="208" t="s">
        <v>9</v>
      </c>
      <c r="AD1" s="201"/>
      <c r="AE1" s="201"/>
      <c r="AF1" s="72"/>
      <c r="AG1" s="208" t="s">
        <v>10</v>
      </c>
      <c r="AH1" s="208"/>
      <c r="AI1" s="208"/>
      <c r="AJ1" s="73"/>
      <c r="AK1" s="208" t="s">
        <v>11</v>
      </c>
      <c r="AL1" s="208"/>
      <c r="AM1" s="208"/>
      <c r="AN1" s="208"/>
      <c r="AO1" s="72"/>
      <c r="AP1" s="208" t="s">
        <v>12</v>
      </c>
      <c r="AQ1" s="208"/>
      <c r="AR1" s="208"/>
      <c r="AS1" s="72"/>
      <c r="AT1" s="208" t="s">
        <v>13</v>
      </c>
      <c r="AU1" s="208"/>
      <c r="AV1" s="208"/>
      <c r="AW1" s="208"/>
      <c r="AX1" s="208"/>
      <c r="AY1" s="72"/>
      <c r="AZ1" s="208" t="s">
        <v>14</v>
      </c>
      <c r="BA1" s="208"/>
      <c r="BB1" s="208"/>
      <c r="BC1" s="208"/>
      <c r="BD1" s="72"/>
      <c r="BE1" s="208" t="s">
        <v>15</v>
      </c>
      <c r="BF1" s="208"/>
      <c r="BG1" s="208"/>
      <c r="BH1" s="72"/>
      <c r="BI1" s="209" t="s">
        <v>17</v>
      </c>
    </row>
    <row r="2" spans="1:61" ht="15">
      <c r="A2" s="209"/>
      <c r="B2" s="209"/>
      <c r="C2" s="210"/>
      <c r="D2" s="211"/>
      <c r="E2" s="213" t="s">
        <v>18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09"/>
    </row>
    <row r="3" spans="1:61" ht="14.25">
      <c r="A3" s="209"/>
      <c r="B3" s="209"/>
      <c r="C3" s="210"/>
      <c r="D3" s="211"/>
      <c r="E3" s="74"/>
      <c r="F3" s="74"/>
      <c r="G3" s="74"/>
      <c r="H3" s="74"/>
      <c r="I3" s="74"/>
      <c r="J3" s="75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209"/>
    </row>
    <row r="4" spans="1:61" ht="15">
      <c r="A4" s="209"/>
      <c r="B4" s="209"/>
      <c r="C4" s="210"/>
      <c r="D4" s="211"/>
      <c r="E4" s="215" t="s">
        <v>19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09"/>
    </row>
    <row r="5" spans="1:61" ht="14.25">
      <c r="A5" s="209"/>
      <c r="B5" s="209"/>
      <c r="C5" s="210"/>
      <c r="D5" s="211"/>
      <c r="E5" s="74">
        <v>1</v>
      </c>
      <c r="F5" s="74">
        <v>2</v>
      </c>
      <c r="G5" s="74">
        <v>3</v>
      </c>
      <c r="H5" s="74">
        <v>4</v>
      </c>
      <c r="I5" s="74">
        <v>5</v>
      </c>
      <c r="J5" s="74">
        <v>6</v>
      </c>
      <c r="K5" s="74">
        <v>7</v>
      </c>
      <c r="L5" s="74">
        <v>8</v>
      </c>
      <c r="M5" s="74">
        <v>9</v>
      </c>
      <c r="N5" s="74">
        <v>10</v>
      </c>
      <c r="O5" s="74">
        <v>11</v>
      </c>
      <c r="P5" s="74">
        <v>12</v>
      </c>
      <c r="Q5" s="74">
        <v>13</v>
      </c>
      <c r="R5" s="74">
        <v>14</v>
      </c>
      <c r="S5" s="74">
        <v>15</v>
      </c>
      <c r="T5" s="74">
        <v>16</v>
      </c>
      <c r="U5" s="74">
        <v>17</v>
      </c>
      <c r="V5" s="77"/>
      <c r="W5" s="74">
        <v>18</v>
      </c>
      <c r="X5" s="74">
        <v>19</v>
      </c>
      <c r="Y5" s="74">
        <v>20</v>
      </c>
      <c r="Z5" s="74">
        <v>21</v>
      </c>
      <c r="AA5" s="74">
        <v>22</v>
      </c>
      <c r="AB5" s="76">
        <v>23</v>
      </c>
      <c r="AC5" s="76">
        <v>24</v>
      </c>
      <c r="AD5" s="76">
        <v>25</v>
      </c>
      <c r="AE5" s="76">
        <v>26</v>
      </c>
      <c r="AF5" s="76">
        <v>27</v>
      </c>
      <c r="AG5" s="76">
        <v>28</v>
      </c>
      <c r="AH5" s="76">
        <v>29</v>
      </c>
      <c r="AI5" s="76">
        <v>30</v>
      </c>
      <c r="AJ5" s="76">
        <v>31</v>
      </c>
      <c r="AK5" s="76">
        <v>32</v>
      </c>
      <c r="AL5" s="76">
        <v>33</v>
      </c>
      <c r="AM5" s="76">
        <v>34</v>
      </c>
      <c r="AN5" s="76">
        <v>35</v>
      </c>
      <c r="AO5" s="76">
        <v>36</v>
      </c>
      <c r="AP5" s="76">
        <v>37</v>
      </c>
      <c r="AQ5" s="76">
        <v>38</v>
      </c>
      <c r="AR5" s="76">
        <v>39</v>
      </c>
      <c r="AS5" s="76">
        <v>40</v>
      </c>
      <c r="AT5" s="76">
        <v>41</v>
      </c>
      <c r="AU5" s="76">
        <v>42</v>
      </c>
      <c r="AV5" s="76">
        <v>43</v>
      </c>
      <c r="AW5" s="76" t="s">
        <v>85</v>
      </c>
      <c r="AX5" s="76">
        <v>44</v>
      </c>
      <c r="AY5" s="78">
        <v>45</v>
      </c>
      <c r="AZ5" s="78">
        <v>46</v>
      </c>
      <c r="BA5" s="78">
        <v>47</v>
      </c>
      <c r="BB5" s="78">
        <v>48</v>
      </c>
      <c r="BC5" s="78">
        <v>49</v>
      </c>
      <c r="BD5" s="78">
        <v>50</v>
      </c>
      <c r="BE5" s="78">
        <v>51</v>
      </c>
      <c r="BF5" s="78">
        <v>52</v>
      </c>
      <c r="BG5" s="78"/>
      <c r="BH5" s="76"/>
      <c r="BI5" s="209"/>
    </row>
    <row r="6" spans="1:61" ht="15">
      <c r="A6" s="216" t="s">
        <v>139</v>
      </c>
      <c r="B6" s="208" t="s">
        <v>86</v>
      </c>
      <c r="C6" s="217" t="s">
        <v>87</v>
      </c>
      <c r="D6" s="218"/>
      <c r="E6" s="79"/>
      <c r="F6" s="79"/>
      <c r="G6" s="79"/>
      <c r="H6" s="79"/>
      <c r="I6" s="79"/>
      <c r="J6" s="79"/>
      <c r="K6" s="79"/>
      <c r="L6" s="80"/>
      <c r="M6" s="80"/>
      <c r="N6" s="80"/>
      <c r="O6" s="80"/>
      <c r="P6" s="80"/>
      <c r="Q6" s="80"/>
      <c r="R6" s="80"/>
      <c r="S6" s="80"/>
      <c r="T6" s="80"/>
      <c r="U6" s="79"/>
      <c r="V6" s="81"/>
      <c r="W6" s="82"/>
      <c r="X6" s="82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 t="s">
        <v>75</v>
      </c>
      <c r="AW6" s="84"/>
      <c r="AX6" s="85"/>
      <c r="AY6" s="85"/>
      <c r="AZ6" s="85"/>
      <c r="BA6" s="85"/>
      <c r="BB6" s="85"/>
      <c r="BC6" s="85"/>
      <c r="BD6" s="85"/>
      <c r="BE6" s="85"/>
      <c r="BF6" s="85"/>
      <c r="BG6" s="86"/>
      <c r="BH6" s="87"/>
      <c r="BI6" s="88"/>
    </row>
    <row r="7" spans="1:61" ht="15">
      <c r="A7" s="216"/>
      <c r="B7" s="208"/>
      <c r="C7" s="217"/>
      <c r="D7" s="21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1"/>
      <c r="W7" s="82"/>
      <c r="X7" s="82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89"/>
      <c r="AX7" s="85"/>
      <c r="AY7" s="85"/>
      <c r="AZ7" s="85"/>
      <c r="BA7" s="85"/>
      <c r="BB7" s="85"/>
      <c r="BC7" s="85"/>
      <c r="BD7" s="85"/>
      <c r="BE7" s="85"/>
      <c r="BF7" s="85"/>
      <c r="BG7" s="86"/>
      <c r="BH7" s="87"/>
      <c r="BI7" s="87"/>
    </row>
    <row r="8" spans="1:61" ht="15">
      <c r="A8" s="216"/>
      <c r="B8" s="220" t="s">
        <v>88</v>
      </c>
      <c r="C8" s="206" t="s">
        <v>89</v>
      </c>
      <c r="D8" s="90" t="s">
        <v>30</v>
      </c>
      <c r="E8" s="79">
        <v>2</v>
      </c>
      <c r="F8" s="79">
        <v>2</v>
      </c>
      <c r="G8" s="79">
        <v>2</v>
      </c>
      <c r="H8" s="79">
        <v>2</v>
      </c>
      <c r="I8" s="79">
        <v>2</v>
      </c>
      <c r="J8" s="79">
        <v>2</v>
      </c>
      <c r="K8" s="79">
        <v>2</v>
      </c>
      <c r="L8" s="79">
        <v>2</v>
      </c>
      <c r="M8" s="79">
        <v>2</v>
      </c>
      <c r="N8" s="79">
        <v>2</v>
      </c>
      <c r="O8" s="79">
        <v>2</v>
      </c>
      <c r="P8" s="79">
        <v>2</v>
      </c>
      <c r="Q8" s="79">
        <v>2</v>
      </c>
      <c r="R8" s="79">
        <v>2</v>
      </c>
      <c r="S8" s="79">
        <v>2</v>
      </c>
      <c r="T8" s="79">
        <v>2</v>
      </c>
      <c r="U8" s="79">
        <v>2</v>
      </c>
      <c r="V8" s="81">
        <f aca="true" t="shared" si="0" ref="V8:V15">SUM(E8:U8)</f>
        <v>34</v>
      </c>
      <c r="W8" s="82"/>
      <c r="X8" s="82"/>
      <c r="Y8" s="79">
        <v>2</v>
      </c>
      <c r="Z8" s="79"/>
      <c r="AA8" s="79">
        <v>2</v>
      </c>
      <c r="AB8" s="79"/>
      <c r="AC8" s="79">
        <v>2</v>
      </c>
      <c r="AD8" s="79"/>
      <c r="AE8" s="79"/>
      <c r="AF8" s="79"/>
      <c r="AG8" s="79">
        <v>2</v>
      </c>
      <c r="AH8" s="79"/>
      <c r="AI8" s="79"/>
      <c r="AJ8" s="79">
        <v>2</v>
      </c>
      <c r="AK8" s="79">
        <v>2</v>
      </c>
      <c r="AL8" s="79">
        <v>2</v>
      </c>
      <c r="AM8" s="53"/>
      <c r="AN8" s="79"/>
      <c r="AO8" s="79"/>
      <c r="AP8" s="79"/>
      <c r="AQ8" s="79"/>
      <c r="AR8" s="79"/>
      <c r="AS8" s="79"/>
      <c r="AT8" s="79"/>
      <c r="AU8" s="79"/>
      <c r="AV8" s="79"/>
      <c r="AW8" s="89">
        <f aca="true" t="shared" si="1" ref="AW8:AW15">SUM(Y8:AV8)</f>
        <v>14</v>
      </c>
      <c r="AX8" s="85"/>
      <c r="AY8" s="85"/>
      <c r="AZ8" s="85"/>
      <c r="BA8" s="85"/>
      <c r="BB8" s="85"/>
      <c r="BC8" s="85"/>
      <c r="BD8" s="85"/>
      <c r="BE8" s="85"/>
      <c r="BF8" s="85"/>
      <c r="BG8" s="86"/>
      <c r="BH8" s="87"/>
      <c r="BI8" s="87">
        <v>48</v>
      </c>
    </row>
    <row r="9" spans="1:61" ht="15">
      <c r="A9" s="216"/>
      <c r="B9" s="221"/>
      <c r="C9" s="207"/>
      <c r="D9" s="90" t="s">
        <v>24</v>
      </c>
      <c r="E9" s="154">
        <v>1</v>
      </c>
      <c r="F9" s="154">
        <v>1</v>
      </c>
      <c r="G9" s="154">
        <v>1</v>
      </c>
      <c r="H9" s="154">
        <v>1</v>
      </c>
      <c r="I9" s="154">
        <v>1</v>
      </c>
      <c r="J9" s="154">
        <v>1</v>
      </c>
      <c r="K9" s="154">
        <v>1</v>
      </c>
      <c r="L9" s="154">
        <v>1</v>
      </c>
      <c r="M9" s="154">
        <v>1</v>
      </c>
      <c r="N9" s="154"/>
      <c r="O9" s="154"/>
      <c r="P9" s="154"/>
      <c r="Q9" s="154"/>
      <c r="R9" s="154"/>
      <c r="S9" s="154"/>
      <c r="T9" s="154"/>
      <c r="U9" s="154"/>
      <c r="V9" s="155">
        <f t="shared" si="0"/>
        <v>9</v>
      </c>
      <c r="W9" s="82"/>
      <c r="X9" s="82"/>
      <c r="Y9" s="154">
        <v>1</v>
      </c>
      <c r="Z9" s="154"/>
      <c r="AA9" s="154">
        <v>1</v>
      </c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>
        <v>1</v>
      </c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5">
        <f t="shared" si="1"/>
        <v>3</v>
      </c>
      <c r="AX9" s="85"/>
      <c r="AY9" s="85"/>
      <c r="AZ9" s="85"/>
      <c r="BA9" s="85"/>
      <c r="BB9" s="85"/>
      <c r="BC9" s="85"/>
      <c r="BD9" s="85"/>
      <c r="BE9" s="85"/>
      <c r="BF9" s="85"/>
      <c r="BG9" s="86"/>
      <c r="BH9" s="87"/>
      <c r="BI9" s="87"/>
    </row>
    <row r="10" spans="1:61" ht="15">
      <c r="A10" s="216"/>
      <c r="B10" s="220" t="s">
        <v>90</v>
      </c>
      <c r="C10" s="206" t="s">
        <v>91</v>
      </c>
      <c r="D10" s="90" t="s">
        <v>30</v>
      </c>
      <c r="E10" s="79">
        <v>2</v>
      </c>
      <c r="F10" s="79">
        <v>2</v>
      </c>
      <c r="G10" s="79">
        <v>2</v>
      </c>
      <c r="H10" s="79">
        <v>2</v>
      </c>
      <c r="I10" s="79">
        <v>2</v>
      </c>
      <c r="J10" s="79">
        <v>2</v>
      </c>
      <c r="K10" s="79">
        <v>2</v>
      </c>
      <c r="L10" s="79">
        <v>2</v>
      </c>
      <c r="M10" s="79">
        <v>2</v>
      </c>
      <c r="N10" s="79">
        <v>2</v>
      </c>
      <c r="O10" s="79">
        <v>2</v>
      </c>
      <c r="P10" s="79">
        <v>2</v>
      </c>
      <c r="Q10" s="79">
        <v>2</v>
      </c>
      <c r="R10" s="79">
        <v>2</v>
      </c>
      <c r="S10" s="79">
        <v>2</v>
      </c>
      <c r="T10" s="79">
        <v>2</v>
      </c>
      <c r="U10" s="79">
        <v>2</v>
      </c>
      <c r="V10" s="81">
        <f t="shared" si="0"/>
        <v>34</v>
      </c>
      <c r="W10" s="82"/>
      <c r="X10" s="82"/>
      <c r="Y10" s="79">
        <v>2</v>
      </c>
      <c r="Z10" s="79">
        <v>2</v>
      </c>
      <c r="AA10" s="79"/>
      <c r="AB10" s="79">
        <v>2</v>
      </c>
      <c r="AC10" s="79"/>
      <c r="AD10" s="79">
        <v>2</v>
      </c>
      <c r="AE10" s="79"/>
      <c r="AF10" s="79">
        <v>2</v>
      </c>
      <c r="AG10" s="79"/>
      <c r="AH10" s="79">
        <v>2</v>
      </c>
      <c r="AI10" s="79"/>
      <c r="AJ10" s="79">
        <v>2</v>
      </c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89">
        <f t="shared" si="1"/>
        <v>14</v>
      </c>
      <c r="AX10" s="85"/>
      <c r="AY10" s="85"/>
      <c r="AZ10" s="85"/>
      <c r="BA10" s="85"/>
      <c r="BB10" s="85"/>
      <c r="BC10" s="85"/>
      <c r="BD10" s="85"/>
      <c r="BE10" s="85"/>
      <c r="BF10" s="85"/>
      <c r="BG10" s="86"/>
      <c r="BH10" s="87"/>
      <c r="BI10" s="87">
        <v>48</v>
      </c>
    </row>
    <row r="11" spans="1:61" ht="15">
      <c r="A11" s="216"/>
      <c r="B11" s="221"/>
      <c r="C11" s="221"/>
      <c r="D11" s="90" t="s">
        <v>24</v>
      </c>
      <c r="E11" s="154">
        <v>0</v>
      </c>
      <c r="F11" s="154"/>
      <c r="G11" s="154"/>
      <c r="H11" s="154"/>
      <c r="I11" s="154"/>
      <c r="J11" s="154"/>
      <c r="K11" s="154"/>
      <c r="L11" s="154"/>
      <c r="M11" s="154"/>
      <c r="N11" s="154">
        <v>1</v>
      </c>
      <c r="O11" s="154">
        <v>1</v>
      </c>
      <c r="P11" s="154">
        <v>1</v>
      </c>
      <c r="Q11" s="154">
        <v>1</v>
      </c>
      <c r="R11" s="154">
        <v>1</v>
      </c>
      <c r="S11" s="154">
        <v>1</v>
      </c>
      <c r="T11" s="154">
        <v>1</v>
      </c>
      <c r="U11" s="154">
        <v>1</v>
      </c>
      <c r="V11" s="155">
        <f t="shared" si="0"/>
        <v>8</v>
      </c>
      <c r="W11" s="82"/>
      <c r="X11" s="82"/>
      <c r="Y11" s="154">
        <v>1</v>
      </c>
      <c r="Z11" s="154"/>
      <c r="AA11" s="154"/>
      <c r="AB11" s="154">
        <v>1</v>
      </c>
      <c r="AC11" s="154"/>
      <c r="AD11" s="154">
        <v>1</v>
      </c>
      <c r="AE11" s="154"/>
      <c r="AF11" s="154"/>
      <c r="AG11" s="154"/>
      <c r="AH11" s="154">
        <v>1</v>
      </c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5">
        <f t="shared" si="1"/>
        <v>4</v>
      </c>
      <c r="AX11" s="85"/>
      <c r="AY11" s="85"/>
      <c r="AZ11" s="85"/>
      <c r="BA11" s="85"/>
      <c r="BB11" s="85"/>
      <c r="BC11" s="85"/>
      <c r="BD11" s="85"/>
      <c r="BE11" s="85"/>
      <c r="BF11" s="85"/>
      <c r="BG11" s="86"/>
      <c r="BH11" s="87"/>
      <c r="BI11" s="87"/>
    </row>
    <row r="12" spans="1:61" ht="15">
      <c r="A12" s="216"/>
      <c r="B12" s="220" t="s">
        <v>62</v>
      </c>
      <c r="C12" s="206" t="s">
        <v>92</v>
      </c>
      <c r="D12" s="90" t="s">
        <v>30</v>
      </c>
      <c r="E12" s="79">
        <v>2</v>
      </c>
      <c r="F12" s="79">
        <v>2</v>
      </c>
      <c r="G12" s="79">
        <v>2</v>
      </c>
      <c r="H12" s="79">
        <v>2</v>
      </c>
      <c r="I12" s="79">
        <v>2</v>
      </c>
      <c r="J12" s="79">
        <v>2</v>
      </c>
      <c r="K12" s="79">
        <v>2</v>
      </c>
      <c r="L12" s="52">
        <v>2</v>
      </c>
      <c r="M12" s="79">
        <v>2</v>
      </c>
      <c r="N12" s="79">
        <v>2</v>
      </c>
      <c r="O12" s="79">
        <v>2</v>
      </c>
      <c r="P12" s="79">
        <v>2</v>
      </c>
      <c r="Q12" s="79">
        <v>2</v>
      </c>
      <c r="R12" s="79">
        <v>2</v>
      </c>
      <c r="S12" s="79">
        <v>2</v>
      </c>
      <c r="T12" s="79">
        <v>2</v>
      </c>
      <c r="U12" s="79">
        <v>2</v>
      </c>
      <c r="V12" s="81">
        <f t="shared" si="0"/>
        <v>34</v>
      </c>
      <c r="W12" s="82"/>
      <c r="X12" s="82"/>
      <c r="Y12" s="79">
        <v>2</v>
      </c>
      <c r="Z12" s="79">
        <v>2</v>
      </c>
      <c r="AA12" s="79">
        <v>2</v>
      </c>
      <c r="AB12" s="79">
        <v>2</v>
      </c>
      <c r="AC12" s="79">
        <v>2</v>
      </c>
      <c r="AD12" s="79">
        <v>2</v>
      </c>
      <c r="AE12" s="79"/>
      <c r="AF12" s="79">
        <v>2</v>
      </c>
      <c r="AG12" s="79">
        <v>2</v>
      </c>
      <c r="AH12" s="79">
        <v>2</v>
      </c>
      <c r="AI12" s="79"/>
      <c r="AJ12" s="79">
        <v>4</v>
      </c>
      <c r="AK12" s="79">
        <v>2</v>
      </c>
      <c r="AL12" s="79">
        <v>2</v>
      </c>
      <c r="AM12" s="79">
        <v>2</v>
      </c>
      <c r="AN12" s="79">
        <v>2</v>
      </c>
      <c r="AO12" s="79">
        <v>2</v>
      </c>
      <c r="AP12" s="79">
        <v>2</v>
      </c>
      <c r="AQ12" s="79">
        <v>2</v>
      </c>
      <c r="AR12" s="79">
        <v>4</v>
      </c>
      <c r="AS12" s="79">
        <v>2</v>
      </c>
      <c r="AT12" s="79"/>
      <c r="AU12" s="79"/>
      <c r="AV12" s="79"/>
      <c r="AW12" s="89">
        <f t="shared" si="1"/>
        <v>42</v>
      </c>
      <c r="AX12" s="85"/>
      <c r="AY12" s="85"/>
      <c r="AZ12" s="85"/>
      <c r="BA12" s="85"/>
      <c r="BB12" s="85"/>
      <c r="BC12" s="85"/>
      <c r="BD12" s="85"/>
      <c r="BE12" s="85"/>
      <c r="BF12" s="85"/>
      <c r="BG12" s="86"/>
      <c r="BH12" s="87"/>
      <c r="BI12" s="87">
        <v>76</v>
      </c>
    </row>
    <row r="13" spans="1:61" ht="15">
      <c r="A13" s="216"/>
      <c r="B13" s="221"/>
      <c r="C13" s="221"/>
      <c r="D13" s="90" t="s">
        <v>24</v>
      </c>
      <c r="E13" s="154">
        <v>1</v>
      </c>
      <c r="F13" s="154">
        <v>1</v>
      </c>
      <c r="G13" s="154">
        <v>1</v>
      </c>
      <c r="H13" s="154">
        <v>1</v>
      </c>
      <c r="I13" s="154">
        <v>1</v>
      </c>
      <c r="J13" s="154">
        <v>1</v>
      </c>
      <c r="K13" s="154">
        <v>1</v>
      </c>
      <c r="L13" s="154">
        <v>1</v>
      </c>
      <c r="M13" s="154">
        <v>1</v>
      </c>
      <c r="N13" s="154">
        <v>1</v>
      </c>
      <c r="O13" s="154">
        <v>1</v>
      </c>
      <c r="P13" s="154">
        <v>1</v>
      </c>
      <c r="Q13" s="154">
        <v>1</v>
      </c>
      <c r="R13" s="154">
        <v>1</v>
      </c>
      <c r="S13" s="154">
        <v>1</v>
      </c>
      <c r="T13" s="154">
        <v>1</v>
      </c>
      <c r="U13" s="154">
        <v>1</v>
      </c>
      <c r="V13" s="155">
        <f t="shared" si="0"/>
        <v>17</v>
      </c>
      <c r="W13" s="82"/>
      <c r="X13" s="82"/>
      <c r="Y13" s="154"/>
      <c r="Z13" s="154">
        <v>1</v>
      </c>
      <c r="AA13" s="154"/>
      <c r="AB13" s="154"/>
      <c r="AC13" s="154">
        <v>1</v>
      </c>
      <c r="AD13" s="154"/>
      <c r="AE13" s="154"/>
      <c r="AF13" s="154">
        <v>1</v>
      </c>
      <c r="AG13" s="154">
        <v>1</v>
      </c>
      <c r="AH13" s="154"/>
      <c r="AI13" s="154"/>
      <c r="AJ13" s="154">
        <v>1</v>
      </c>
      <c r="AK13" s="154"/>
      <c r="AL13" s="154"/>
      <c r="AM13" s="154">
        <v>1</v>
      </c>
      <c r="AN13" s="154"/>
      <c r="AO13" s="154">
        <v>1</v>
      </c>
      <c r="AP13" s="154"/>
      <c r="AQ13" s="154"/>
      <c r="AR13" s="154"/>
      <c r="AS13" s="154"/>
      <c r="AT13" s="154"/>
      <c r="AU13" s="154"/>
      <c r="AV13" s="154"/>
      <c r="AW13" s="155">
        <f t="shared" si="1"/>
        <v>7</v>
      </c>
      <c r="AX13" s="85"/>
      <c r="AY13" s="85"/>
      <c r="AZ13" s="85"/>
      <c r="BA13" s="85"/>
      <c r="BB13" s="85"/>
      <c r="BC13" s="85"/>
      <c r="BD13" s="85"/>
      <c r="BE13" s="85"/>
      <c r="BF13" s="85"/>
      <c r="BG13" s="86"/>
      <c r="BH13" s="87"/>
      <c r="BI13" s="87"/>
    </row>
    <row r="14" spans="1:61" ht="15">
      <c r="A14" s="216"/>
      <c r="B14" s="220" t="s">
        <v>93</v>
      </c>
      <c r="C14" s="206" t="s">
        <v>94</v>
      </c>
      <c r="D14" s="90" t="s">
        <v>30</v>
      </c>
      <c r="E14" s="79">
        <v>2</v>
      </c>
      <c r="F14" s="79">
        <v>2</v>
      </c>
      <c r="G14" s="79">
        <v>2</v>
      </c>
      <c r="H14" s="79">
        <v>2</v>
      </c>
      <c r="I14" s="79">
        <v>2</v>
      </c>
      <c r="J14" s="79">
        <v>2</v>
      </c>
      <c r="K14" s="79">
        <v>2</v>
      </c>
      <c r="L14" s="79">
        <v>2</v>
      </c>
      <c r="M14" s="79">
        <v>2</v>
      </c>
      <c r="N14" s="79">
        <v>2</v>
      </c>
      <c r="O14" s="79">
        <v>2</v>
      </c>
      <c r="P14" s="79">
        <v>2</v>
      </c>
      <c r="Q14" s="79">
        <v>2</v>
      </c>
      <c r="R14" s="79">
        <v>2</v>
      </c>
      <c r="S14" s="79">
        <v>2</v>
      </c>
      <c r="T14" s="79">
        <v>2</v>
      </c>
      <c r="U14" s="79">
        <v>2</v>
      </c>
      <c r="V14" s="81">
        <f t="shared" si="0"/>
        <v>34</v>
      </c>
      <c r="W14" s="82"/>
      <c r="X14" s="82"/>
      <c r="Y14" s="79">
        <v>2</v>
      </c>
      <c r="Z14" s="79">
        <v>2</v>
      </c>
      <c r="AA14" s="79">
        <v>2</v>
      </c>
      <c r="AB14" s="79">
        <v>2</v>
      </c>
      <c r="AC14" s="79">
        <v>2</v>
      </c>
      <c r="AD14" s="79">
        <v>2</v>
      </c>
      <c r="AE14" s="79"/>
      <c r="AF14" s="79">
        <v>2</v>
      </c>
      <c r="AG14" s="79">
        <v>2</v>
      </c>
      <c r="AH14" s="79">
        <v>2</v>
      </c>
      <c r="AI14" s="79"/>
      <c r="AJ14" s="79">
        <v>4</v>
      </c>
      <c r="AK14" s="79">
        <v>2</v>
      </c>
      <c r="AL14" s="79">
        <v>2</v>
      </c>
      <c r="AM14" s="79">
        <v>2</v>
      </c>
      <c r="AN14" s="79">
        <v>2</v>
      </c>
      <c r="AO14" s="79">
        <v>2</v>
      </c>
      <c r="AP14" s="79">
        <v>2</v>
      </c>
      <c r="AQ14" s="79">
        <v>2</v>
      </c>
      <c r="AR14" s="79">
        <v>2</v>
      </c>
      <c r="AS14" s="79">
        <v>2</v>
      </c>
      <c r="AT14" s="79">
        <v>2</v>
      </c>
      <c r="AU14" s="79"/>
      <c r="AV14" s="79"/>
      <c r="AW14" s="89">
        <f t="shared" si="1"/>
        <v>42</v>
      </c>
      <c r="AX14" s="85"/>
      <c r="AY14" s="85"/>
      <c r="AZ14" s="85"/>
      <c r="BA14" s="85"/>
      <c r="BB14" s="85"/>
      <c r="BC14" s="85"/>
      <c r="BD14" s="85"/>
      <c r="BE14" s="85"/>
      <c r="BF14" s="85"/>
      <c r="BG14" s="86"/>
      <c r="BH14" s="87"/>
      <c r="BI14" s="87">
        <v>76</v>
      </c>
    </row>
    <row r="15" spans="1:61" ht="15">
      <c r="A15" s="216"/>
      <c r="B15" s="221"/>
      <c r="C15" s="221"/>
      <c r="D15" s="90" t="s">
        <v>24</v>
      </c>
      <c r="E15" s="154">
        <v>2</v>
      </c>
      <c r="F15" s="154">
        <v>2</v>
      </c>
      <c r="G15" s="154">
        <v>2</v>
      </c>
      <c r="H15" s="154">
        <v>2</v>
      </c>
      <c r="I15" s="154">
        <v>2</v>
      </c>
      <c r="J15" s="154">
        <v>2</v>
      </c>
      <c r="K15" s="154">
        <v>2</v>
      </c>
      <c r="L15" s="154">
        <v>2</v>
      </c>
      <c r="M15" s="154">
        <v>2</v>
      </c>
      <c r="N15" s="154">
        <v>2</v>
      </c>
      <c r="O15" s="154">
        <v>2</v>
      </c>
      <c r="P15" s="154">
        <v>2</v>
      </c>
      <c r="Q15" s="154">
        <v>2</v>
      </c>
      <c r="R15" s="154">
        <v>2</v>
      </c>
      <c r="S15" s="154">
        <v>2</v>
      </c>
      <c r="T15" s="154">
        <v>2</v>
      </c>
      <c r="U15" s="154">
        <v>2</v>
      </c>
      <c r="V15" s="155">
        <f t="shared" si="0"/>
        <v>34</v>
      </c>
      <c r="W15" s="82"/>
      <c r="X15" s="82"/>
      <c r="Y15" s="154">
        <v>2</v>
      </c>
      <c r="Z15" s="154">
        <v>2</v>
      </c>
      <c r="AA15" s="154">
        <v>2</v>
      </c>
      <c r="AB15" s="154">
        <v>2</v>
      </c>
      <c r="AC15" s="154">
        <v>2</v>
      </c>
      <c r="AD15" s="154">
        <v>2</v>
      </c>
      <c r="AE15" s="154"/>
      <c r="AF15" s="154">
        <v>2</v>
      </c>
      <c r="AG15" s="154">
        <v>2</v>
      </c>
      <c r="AH15" s="154">
        <v>2</v>
      </c>
      <c r="AI15" s="154"/>
      <c r="AJ15" s="154">
        <v>4</v>
      </c>
      <c r="AK15" s="154">
        <v>2</v>
      </c>
      <c r="AL15" s="154">
        <v>2</v>
      </c>
      <c r="AM15" s="154">
        <v>2</v>
      </c>
      <c r="AN15" s="154">
        <v>2</v>
      </c>
      <c r="AO15" s="154">
        <v>2</v>
      </c>
      <c r="AP15" s="154">
        <v>2</v>
      </c>
      <c r="AQ15" s="154">
        <v>2</v>
      </c>
      <c r="AR15" s="154">
        <v>2</v>
      </c>
      <c r="AS15" s="154">
        <v>2</v>
      </c>
      <c r="AT15" s="154">
        <v>2</v>
      </c>
      <c r="AU15" s="154"/>
      <c r="AV15" s="154"/>
      <c r="AW15" s="155">
        <f t="shared" si="1"/>
        <v>42</v>
      </c>
      <c r="AX15" s="85"/>
      <c r="AY15" s="85"/>
      <c r="AZ15" s="85"/>
      <c r="BA15" s="85"/>
      <c r="BB15" s="85"/>
      <c r="BC15" s="85"/>
      <c r="BD15" s="85"/>
      <c r="BE15" s="85"/>
      <c r="BF15" s="85"/>
      <c r="BG15" s="86"/>
      <c r="BH15" s="87"/>
      <c r="BI15" s="87"/>
    </row>
    <row r="16" spans="1:61" ht="15">
      <c r="A16" s="216"/>
      <c r="B16" s="222" t="s">
        <v>95</v>
      </c>
      <c r="C16" s="224" t="s">
        <v>96</v>
      </c>
      <c r="D16" s="90"/>
      <c r="E16" s="79"/>
      <c r="F16" s="79"/>
      <c r="G16" s="79"/>
      <c r="H16" s="79"/>
      <c r="I16" s="79"/>
      <c r="J16" s="79"/>
      <c r="K16" s="79"/>
      <c r="L16" s="52"/>
      <c r="M16" s="79"/>
      <c r="N16" s="79"/>
      <c r="O16" s="79"/>
      <c r="P16" s="79"/>
      <c r="Q16" s="79"/>
      <c r="R16" s="79"/>
      <c r="S16" s="79"/>
      <c r="T16" s="79"/>
      <c r="U16" s="79"/>
      <c r="V16" s="81"/>
      <c r="W16" s="82"/>
      <c r="X16" s="82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89"/>
      <c r="AX16" s="85"/>
      <c r="AY16" s="85"/>
      <c r="AZ16" s="85"/>
      <c r="BA16" s="85"/>
      <c r="BB16" s="85"/>
      <c r="BC16" s="85"/>
      <c r="BD16" s="85"/>
      <c r="BE16" s="85"/>
      <c r="BF16" s="85"/>
      <c r="BG16" s="86"/>
      <c r="BH16" s="87"/>
      <c r="BI16" s="87"/>
    </row>
    <row r="17" spans="1:61" ht="15">
      <c r="A17" s="216"/>
      <c r="B17" s="223"/>
      <c r="C17" s="223"/>
      <c r="D17" s="90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1"/>
      <c r="W17" s="82"/>
      <c r="X17" s="82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89"/>
      <c r="AX17" s="85"/>
      <c r="AY17" s="85"/>
      <c r="AZ17" s="85"/>
      <c r="BA17" s="85"/>
      <c r="BB17" s="85"/>
      <c r="BC17" s="85"/>
      <c r="BD17" s="85"/>
      <c r="BE17" s="85"/>
      <c r="BF17" s="85"/>
      <c r="BG17" s="86"/>
      <c r="BH17" s="87"/>
      <c r="BI17" s="87"/>
    </row>
    <row r="18" spans="1:61" ht="22.5" customHeight="1">
      <c r="A18" s="216"/>
      <c r="B18" s="220" t="s">
        <v>97</v>
      </c>
      <c r="C18" s="206" t="s">
        <v>98</v>
      </c>
      <c r="D18" s="90" t="s">
        <v>30</v>
      </c>
      <c r="E18" s="79">
        <v>2</v>
      </c>
      <c r="F18" s="79">
        <v>2</v>
      </c>
      <c r="G18" s="79">
        <v>2</v>
      </c>
      <c r="H18" s="91">
        <v>2</v>
      </c>
      <c r="I18" s="79">
        <v>2</v>
      </c>
      <c r="J18" s="79">
        <v>2</v>
      </c>
      <c r="K18" s="79">
        <v>2</v>
      </c>
      <c r="L18" s="79">
        <v>2</v>
      </c>
      <c r="M18" s="79">
        <v>2</v>
      </c>
      <c r="N18" s="79">
        <v>2</v>
      </c>
      <c r="O18" s="79">
        <v>2</v>
      </c>
      <c r="P18" s="79">
        <v>2</v>
      </c>
      <c r="Q18" s="79">
        <v>2</v>
      </c>
      <c r="R18" s="79">
        <v>2</v>
      </c>
      <c r="S18" s="79">
        <v>2</v>
      </c>
      <c r="T18" s="79">
        <v>2</v>
      </c>
      <c r="U18" s="79">
        <v>2</v>
      </c>
      <c r="V18" s="81">
        <f>SUM(E18:U18)</f>
        <v>34</v>
      </c>
      <c r="W18" s="82"/>
      <c r="X18" s="82"/>
      <c r="Y18" s="79">
        <v>2</v>
      </c>
      <c r="Z18" s="79">
        <v>4</v>
      </c>
      <c r="AA18" s="79">
        <v>2</v>
      </c>
      <c r="AB18" s="79">
        <v>4</v>
      </c>
      <c r="AC18" s="92">
        <v>2</v>
      </c>
      <c r="AD18" s="92">
        <v>4</v>
      </c>
      <c r="AE18" s="92"/>
      <c r="AF18" s="92">
        <v>4</v>
      </c>
      <c r="AG18" s="92">
        <v>4</v>
      </c>
      <c r="AH18" s="92">
        <v>4</v>
      </c>
      <c r="AI18" s="53" t="s">
        <v>58</v>
      </c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89">
        <f>SUM(Y18:AV18)</f>
        <v>30</v>
      </c>
      <c r="AX18" s="85"/>
      <c r="AY18" s="85"/>
      <c r="AZ18" s="85"/>
      <c r="BA18" s="85"/>
      <c r="BB18" s="85"/>
      <c r="BC18" s="85"/>
      <c r="BD18" s="85"/>
      <c r="BE18" s="85"/>
      <c r="BF18" s="85"/>
      <c r="BG18" s="86"/>
      <c r="BH18" s="87"/>
      <c r="BI18" s="87">
        <v>64</v>
      </c>
    </row>
    <row r="19" spans="1:61" ht="31.5" customHeight="1">
      <c r="A19" s="216"/>
      <c r="B19" s="221"/>
      <c r="C19" s="221"/>
      <c r="D19" s="90" t="s">
        <v>24</v>
      </c>
      <c r="E19" s="154">
        <v>1</v>
      </c>
      <c r="F19" s="154">
        <v>1</v>
      </c>
      <c r="G19" s="154">
        <v>1</v>
      </c>
      <c r="H19" s="154">
        <v>1</v>
      </c>
      <c r="I19" s="154">
        <v>1</v>
      </c>
      <c r="J19" s="154">
        <v>1</v>
      </c>
      <c r="K19" s="154">
        <v>1</v>
      </c>
      <c r="L19" s="154">
        <v>1</v>
      </c>
      <c r="M19" s="154">
        <v>1</v>
      </c>
      <c r="N19" s="154">
        <v>1</v>
      </c>
      <c r="O19" s="154">
        <v>1</v>
      </c>
      <c r="P19" s="154">
        <v>1</v>
      </c>
      <c r="Q19" s="154">
        <v>1</v>
      </c>
      <c r="R19" s="154">
        <v>1</v>
      </c>
      <c r="S19" s="154">
        <v>1</v>
      </c>
      <c r="T19" s="154">
        <v>1</v>
      </c>
      <c r="U19" s="154">
        <v>1</v>
      </c>
      <c r="V19" s="155">
        <f>SUM(E19:U19)</f>
        <v>17</v>
      </c>
      <c r="W19" s="82"/>
      <c r="X19" s="82"/>
      <c r="Y19" s="154">
        <v>1</v>
      </c>
      <c r="Z19" s="154">
        <v>2</v>
      </c>
      <c r="AA19" s="154">
        <v>1</v>
      </c>
      <c r="AB19" s="154">
        <v>2</v>
      </c>
      <c r="AC19" s="154">
        <v>1</v>
      </c>
      <c r="AD19" s="154">
        <v>2</v>
      </c>
      <c r="AE19" s="154"/>
      <c r="AF19" s="154">
        <v>2</v>
      </c>
      <c r="AG19" s="154">
        <v>2</v>
      </c>
      <c r="AH19" s="154">
        <v>2</v>
      </c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5">
        <f>SUM(Y19:AV19)</f>
        <v>15</v>
      </c>
      <c r="AX19" s="85"/>
      <c r="AY19" s="85"/>
      <c r="AZ19" s="85"/>
      <c r="BA19" s="85"/>
      <c r="BB19" s="85"/>
      <c r="BC19" s="85"/>
      <c r="BD19" s="85"/>
      <c r="BE19" s="85"/>
      <c r="BF19" s="85"/>
      <c r="BG19" s="86"/>
      <c r="BH19" s="87"/>
      <c r="BI19" s="87"/>
    </row>
    <row r="20" spans="1:61" ht="15">
      <c r="A20" s="216"/>
      <c r="B20" s="222" t="s">
        <v>99</v>
      </c>
      <c r="C20" s="224" t="s">
        <v>100</v>
      </c>
      <c r="D20" s="9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1"/>
      <c r="W20" s="82"/>
      <c r="X20" s="82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89"/>
      <c r="AX20" s="85"/>
      <c r="AY20" s="85"/>
      <c r="AZ20" s="85"/>
      <c r="BA20" s="85"/>
      <c r="BB20" s="85"/>
      <c r="BC20" s="85"/>
      <c r="BD20" s="85"/>
      <c r="BE20" s="85"/>
      <c r="BF20" s="85"/>
      <c r="BG20" s="86"/>
      <c r="BH20" s="87"/>
      <c r="BI20" s="87"/>
    </row>
    <row r="21" spans="1:61" ht="15">
      <c r="A21" s="216"/>
      <c r="B21" s="223"/>
      <c r="C21" s="223"/>
      <c r="D21" s="90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1"/>
      <c r="W21" s="82"/>
      <c r="X21" s="82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89"/>
      <c r="AX21" s="85"/>
      <c r="AY21" s="85"/>
      <c r="AZ21" s="85"/>
      <c r="BA21" s="85"/>
      <c r="BB21" s="85"/>
      <c r="BC21" s="85"/>
      <c r="BD21" s="85"/>
      <c r="BE21" s="85"/>
      <c r="BF21" s="85"/>
      <c r="BG21" s="86"/>
      <c r="BH21" s="87"/>
      <c r="BI21" s="87"/>
    </row>
    <row r="22" spans="1:61" ht="15">
      <c r="A22" s="216"/>
      <c r="B22" s="208" t="s">
        <v>101</v>
      </c>
      <c r="C22" s="225" t="s">
        <v>102</v>
      </c>
      <c r="D22" s="90"/>
      <c r="E22" s="80"/>
      <c r="F22" s="80"/>
      <c r="G22" s="80"/>
      <c r="H22" s="80"/>
      <c r="I22" s="80"/>
      <c r="J22" s="80"/>
      <c r="K22" s="80"/>
      <c r="L22" s="79"/>
      <c r="M22" s="79"/>
      <c r="N22" s="79"/>
      <c r="O22" s="79"/>
      <c r="P22" s="79"/>
      <c r="Q22" s="79"/>
      <c r="R22" s="79"/>
      <c r="S22" s="79"/>
      <c r="T22" s="79"/>
      <c r="U22" s="93"/>
      <c r="V22" s="81"/>
      <c r="W22" s="82"/>
      <c r="X22" s="82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89"/>
      <c r="AX22" s="85"/>
      <c r="AY22" s="85"/>
      <c r="AZ22" s="85"/>
      <c r="BA22" s="85"/>
      <c r="BB22" s="85"/>
      <c r="BC22" s="85"/>
      <c r="BD22" s="85"/>
      <c r="BE22" s="85"/>
      <c r="BF22" s="85"/>
      <c r="BG22" s="86"/>
      <c r="BH22" s="87"/>
      <c r="BI22" s="87"/>
    </row>
    <row r="23" spans="1:61" ht="15">
      <c r="A23" s="216"/>
      <c r="B23" s="208"/>
      <c r="C23" s="208"/>
      <c r="D23" s="90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94"/>
      <c r="V23" s="81"/>
      <c r="W23" s="82"/>
      <c r="X23" s="82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89"/>
      <c r="AX23" s="85"/>
      <c r="AY23" s="85"/>
      <c r="AZ23" s="85"/>
      <c r="BA23" s="85"/>
      <c r="BB23" s="85"/>
      <c r="BC23" s="85"/>
      <c r="BD23" s="85"/>
      <c r="BE23" s="85"/>
      <c r="BF23" s="85"/>
      <c r="BG23" s="86"/>
      <c r="BH23" s="87"/>
      <c r="BI23" s="87"/>
    </row>
    <row r="24" spans="1:61" ht="15">
      <c r="A24" s="216"/>
      <c r="B24" s="95" t="s">
        <v>103</v>
      </c>
      <c r="C24" s="226" t="s">
        <v>104</v>
      </c>
      <c r="D24" s="90" t="s">
        <v>30</v>
      </c>
      <c r="E24" s="80">
        <v>2</v>
      </c>
      <c r="F24" s="80">
        <v>2</v>
      </c>
      <c r="G24" s="80">
        <v>2</v>
      </c>
      <c r="H24" s="80">
        <v>2</v>
      </c>
      <c r="I24" s="80">
        <v>2</v>
      </c>
      <c r="J24" s="80">
        <v>2</v>
      </c>
      <c r="K24" s="80">
        <v>2</v>
      </c>
      <c r="L24" s="80">
        <v>2</v>
      </c>
      <c r="M24" s="80">
        <v>2</v>
      </c>
      <c r="N24" s="80">
        <v>2</v>
      </c>
      <c r="O24" s="80">
        <v>2</v>
      </c>
      <c r="P24" s="80">
        <v>2</v>
      </c>
      <c r="Q24" s="80">
        <v>2</v>
      </c>
      <c r="R24" s="80">
        <v>2</v>
      </c>
      <c r="S24" s="80">
        <v>2</v>
      </c>
      <c r="T24" s="80">
        <v>2</v>
      </c>
      <c r="U24" s="79"/>
      <c r="V24" s="81">
        <f aca="true" t="shared" si="2" ref="V24:V30">SUM(E24:U24)</f>
        <v>32</v>
      </c>
      <c r="W24" s="82"/>
      <c r="X24" s="82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4"/>
      <c r="AX24" s="85"/>
      <c r="AY24" s="85"/>
      <c r="AZ24" s="85"/>
      <c r="BA24" s="85"/>
      <c r="BB24" s="85"/>
      <c r="BC24" s="85"/>
      <c r="BD24" s="85"/>
      <c r="BE24" s="85"/>
      <c r="BF24" s="85"/>
      <c r="BG24" s="86"/>
      <c r="BH24" s="87"/>
      <c r="BI24" s="88">
        <v>32</v>
      </c>
    </row>
    <row r="25" spans="1:61" ht="15">
      <c r="A25" s="216"/>
      <c r="B25" s="97"/>
      <c r="C25" s="227"/>
      <c r="D25" s="90" t="s">
        <v>24</v>
      </c>
      <c r="E25" s="154">
        <v>1</v>
      </c>
      <c r="F25" s="154">
        <v>1</v>
      </c>
      <c r="G25" s="154">
        <v>1</v>
      </c>
      <c r="H25" s="154">
        <v>1</v>
      </c>
      <c r="I25" s="154">
        <v>1</v>
      </c>
      <c r="J25" s="154">
        <v>1</v>
      </c>
      <c r="K25" s="154">
        <v>1</v>
      </c>
      <c r="L25" s="154">
        <v>1</v>
      </c>
      <c r="M25" s="154">
        <v>1</v>
      </c>
      <c r="N25" s="154">
        <v>1</v>
      </c>
      <c r="O25" s="154">
        <v>1</v>
      </c>
      <c r="P25" s="154">
        <v>1</v>
      </c>
      <c r="Q25" s="154">
        <v>1</v>
      </c>
      <c r="R25" s="154">
        <v>1</v>
      </c>
      <c r="S25" s="154">
        <v>1</v>
      </c>
      <c r="T25" s="154">
        <v>1</v>
      </c>
      <c r="U25" s="154"/>
      <c r="V25" s="155">
        <f t="shared" si="2"/>
        <v>16</v>
      </c>
      <c r="W25" s="82"/>
      <c r="X25" s="82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89"/>
      <c r="AX25" s="98"/>
      <c r="AY25" s="85"/>
      <c r="AZ25" s="85"/>
      <c r="BA25" s="85"/>
      <c r="BB25" s="85"/>
      <c r="BC25" s="85"/>
      <c r="BD25" s="85"/>
      <c r="BE25" s="85"/>
      <c r="BF25" s="85"/>
      <c r="BG25" s="86"/>
      <c r="BH25" s="87"/>
      <c r="BI25" s="87"/>
    </row>
    <row r="26" spans="1:61" ht="15">
      <c r="A26" s="216"/>
      <c r="B26" s="220" t="s">
        <v>67</v>
      </c>
      <c r="C26" s="220" t="s">
        <v>105</v>
      </c>
      <c r="D26" s="90" t="s">
        <v>30</v>
      </c>
      <c r="E26" s="79">
        <v>2</v>
      </c>
      <c r="F26" s="79">
        <v>2</v>
      </c>
      <c r="G26" s="79">
        <v>2</v>
      </c>
      <c r="H26" s="79">
        <v>2</v>
      </c>
      <c r="I26" s="79">
        <v>2</v>
      </c>
      <c r="J26" s="79">
        <v>2</v>
      </c>
      <c r="K26" s="79">
        <v>2</v>
      </c>
      <c r="L26" s="79">
        <v>2</v>
      </c>
      <c r="M26" s="79">
        <v>2</v>
      </c>
      <c r="N26" s="79">
        <v>2</v>
      </c>
      <c r="O26" s="79">
        <v>2</v>
      </c>
      <c r="P26" s="79">
        <v>2</v>
      </c>
      <c r="Q26" s="79">
        <v>2</v>
      </c>
      <c r="R26" s="79">
        <v>2</v>
      </c>
      <c r="S26" s="79">
        <v>4</v>
      </c>
      <c r="T26" s="79">
        <v>4</v>
      </c>
      <c r="U26" s="79">
        <v>4</v>
      </c>
      <c r="V26" s="81">
        <f t="shared" si="2"/>
        <v>40</v>
      </c>
      <c r="W26" s="82"/>
      <c r="X26" s="82"/>
      <c r="Y26" s="79">
        <v>4</v>
      </c>
      <c r="Z26" s="79">
        <v>2</v>
      </c>
      <c r="AA26" s="79">
        <v>4</v>
      </c>
      <c r="AB26" s="79">
        <v>2</v>
      </c>
      <c r="AC26" s="79">
        <v>4</v>
      </c>
      <c r="AD26" s="79">
        <v>2</v>
      </c>
      <c r="AE26" s="79"/>
      <c r="AF26" s="79">
        <v>2</v>
      </c>
      <c r="AG26" s="79">
        <v>4</v>
      </c>
      <c r="AH26" s="79">
        <v>2</v>
      </c>
      <c r="AI26" s="79">
        <v>4</v>
      </c>
      <c r="AJ26" s="79">
        <v>2</v>
      </c>
      <c r="AK26" s="79">
        <v>2</v>
      </c>
      <c r="AL26" s="79">
        <v>2</v>
      </c>
      <c r="AM26" s="79">
        <v>2</v>
      </c>
      <c r="AN26" s="79">
        <v>2</v>
      </c>
      <c r="AO26" s="79">
        <v>2</v>
      </c>
      <c r="AP26" s="79">
        <v>2</v>
      </c>
      <c r="AQ26" s="79">
        <v>2</v>
      </c>
      <c r="AR26" s="79">
        <v>2</v>
      </c>
      <c r="AS26" s="79">
        <v>2</v>
      </c>
      <c r="AT26" s="79"/>
      <c r="AU26" s="79"/>
      <c r="AV26" s="79"/>
      <c r="AW26" s="89">
        <f aca="true" t="shared" si="3" ref="AW26:AW38">SUM(Y26:AV26)</f>
        <v>50</v>
      </c>
      <c r="AX26" s="98"/>
      <c r="AY26" s="85"/>
      <c r="AZ26" s="85"/>
      <c r="BA26" s="85"/>
      <c r="BB26" s="85"/>
      <c r="BC26" s="85"/>
      <c r="BD26" s="85"/>
      <c r="BE26" s="85"/>
      <c r="BF26" s="85"/>
      <c r="BG26" s="86"/>
      <c r="BH26" s="87"/>
      <c r="BI26" s="87">
        <v>60</v>
      </c>
    </row>
    <row r="27" spans="1:61" ht="15">
      <c r="A27" s="216"/>
      <c r="B27" s="221"/>
      <c r="C27" s="221"/>
      <c r="D27" s="90" t="s">
        <v>24</v>
      </c>
      <c r="E27" s="154">
        <v>1</v>
      </c>
      <c r="F27" s="154">
        <v>1</v>
      </c>
      <c r="G27" s="154">
        <v>1</v>
      </c>
      <c r="H27" s="154">
        <v>1</v>
      </c>
      <c r="I27" s="154">
        <v>1</v>
      </c>
      <c r="J27" s="154">
        <v>1</v>
      </c>
      <c r="K27" s="154">
        <v>1</v>
      </c>
      <c r="L27" s="156">
        <v>1</v>
      </c>
      <c r="M27" s="156">
        <v>1</v>
      </c>
      <c r="N27" s="156">
        <v>1</v>
      </c>
      <c r="O27" s="156">
        <v>1</v>
      </c>
      <c r="P27" s="156">
        <v>1</v>
      </c>
      <c r="Q27" s="156">
        <v>1</v>
      </c>
      <c r="R27" s="156">
        <v>1</v>
      </c>
      <c r="S27" s="156">
        <v>2</v>
      </c>
      <c r="T27" s="156">
        <v>2</v>
      </c>
      <c r="U27" s="154">
        <v>2</v>
      </c>
      <c r="V27" s="155">
        <f t="shared" si="2"/>
        <v>20</v>
      </c>
      <c r="W27" s="82"/>
      <c r="X27" s="82"/>
      <c r="Y27" s="156">
        <v>2</v>
      </c>
      <c r="Z27" s="156">
        <v>1</v>
      </c>
      <c r="AA27" s="156">
        <v>2</v>
      </c>
      <c r="AB27" s="156">
        <v>1</v>
      </c>
      <c r="AC27" s="156">
        <v>2</v>
      </c>
      <c r="AD27" s="156">
        <v>1</v>
      </c>
      <c r="AE27" s="156"/>
      <c r="AF27" s="156">
        <v>1</v>
      </c>
      <c r="AG27" s="156">
        <v>2</v>
      </c>
      <c r="AH27" s="156">
        <v>1</v>
      </c>
      <c r="AI27" s="156">
        <v>2</v>
      </c>
      <c r="AJ27" s="156">
        <v>1</v>
      </c>
      <c r="AK27" s="156">
        <v>1</v>
      </c>
      <c r="AL27" s="156">
        <v>1</v>
      </c>
      <c r="AM27" s="156">
        <v>1</v>
      </c>
      <c r="AN27" s="156">
        <v>1</v>
      </c>
      <c r="AO27" s="156">
        <v>1</v>
      </c>
      <c r="AP27" s="156">
        <v>1</v>
      </c>
      <c r="AQ27" s="156">
        <v>1</v>
      </c>
      <c r="AR27" s="156">
        <v>1</v>
      </c>
      <c r="AS27" s="156"/>
      <c r="AT27" s="156"/>
      <c r="AU27" s="156"/>
      <c r="AV27" s="156"/>
      <c r="AW27" s="157">
        <f t="shared" si="3"/>
        <v>24</v>
      </c>
      <c r="AX27" s="98"/>
      <c r="AY27" s="85"/>
      <c r="AZ27" s="85"/>
      <c r="BA27" s="85"/>
      <c r="BB27" s="85"/>
      <c r="BC27" s="85"/>
      <c r="BD27" s="85"/>
      <c r="BE27" s="85"/>
      <c r="BF27" s="85"/>
      <c r="BG27" s="86"/>
      <c r="BH27" s="87"/>
      <c r="BI27" s="88"/>
    </row>
    <row r="28" spans="1:61" ht="15">
      <c r="A28" s="216"/>
      <c r="B28" s="220" t="s">
        <v>68</v>
      </c>
      <c r="C28" s="206" t="s">
        <v>106</v>
      </c>
      <c r="D28" s="90" t="s">
        <v>30</v>
      </c>
      <c r="E28" s="79">
        <v>2</v>
      </c>
      <c r="F28" s="79">
        <v>2</v>
      </c>
      <c r="G28" s="79">
        <v>2</v>
      </c>
      <c r="H28" s="79">
        <v>2</v>
      </c>
      <c r="I28" s="79">
        <v>2</v>
      </c>
      <c r="J28" s="79">
        <v>2</v>
      </c>
      <c r="K28" s="79">
        <v>2</v>
      </c>
      <c r="L28" s="80">
        <v>2</v>
      </c>
      <c r="M28" s="80">
        <v>2</v>
      </c>
      <c r="N28" s="80">
        <v>2</v>
      </c>
      <c r="O28" s="80">
        <v>2</v>
      </c>
      <c r="P28" s="80">
        <v>2</v>
      </c>
      <c r="Q28" s="80">
        <v>2</v>
      </c>
      <c r="R28" s="80">
        <v>2</v>
      </c>
      <c r="S28" s="80">
        <v>2</v>
      </c>
      <c r="T28" s="80"/>
      <c r="U28" s="79"/>
      <c r="V28" s="81">
        <f t="shared" si="2"/>
        <v>30</v>
      </c>
      <c r="W28" s="82"/>
      <c r="X28" s="82"/>
      <c r="Y28" s="80">
        <v>2</v>
      </c>
      <c r="Z28" s="80">
        <v>2</v>
      </c>
      <c r="AA28" s="80">
        <v>2</v>
      </c>
      <c r="AB28" s="80">
        <v>2</v>
      </c>
      <c r="AC28" s="80">
        <v>2</v>
      </c>
      <c r="AD28" s="80">
        <v>2</v>
      </c>
      <c r="AE28" s="80"/>
      <c r="AF28" s="80">
        <v>2</v>
      </c>
      <c r="AG28" s="80">
        <v>2</v>
      </c>
      <c r="AH28" s="80">
        <v>2</v>
      </c>
      <c r="AI28" s="80">
        <v>2</v>
      </c>
      <c r="AJ28" s="80">
        <v>2</v>
      </c>
      <c r="AK28" s="80">
        <v>2</v>
      </c>
      <c r="AL28" s="80">
        <v>2</v>
      </c>
      <c r="AM28" s="80">
        <v>2</v>
      </c>
      <c r="AN28" s="80">
        <v>2</v>
      </c>
      <c r="AO28" s="80">
        <v>2</v>
      </c>
      <c r="AP28" s="80">
        <v>2</v>
      </c>
      <c r="AQ28" s="80">
        <v>2</v>
      </c>
      <c r="AR28" s="80">
        <v>2</v>
      </c>
      <c r="AS28" s="80">
        <v>2</v>
      </c>
      <c r="AT28" s="80"/>
      <c r="AU28" s="80"/>
      <c r="AV28" s="80"/>
      <c r="AW28" s="99">
        <f t="shared" si="3"/>
        <v>40</v>
      </c>
      <c r="AX28" s="98"/>
      <c r="AY28" s="85"/>
      <c r="AZ28" s="85"/>
      <c r="BA28" s="85"/>
      <c r="BB28" s="85"/>
      <c r="BC28" s="85"/>
      <c r="BD28" s="85"/>
      <c r="BE28" s="85"/>
      <c r="BF28" s="85"/>
      <c r="BG28" s="86"/>
      <c r="BH28" s="87"/>
      <c r="BI28" s="88">
        <v>70</v>
      </c>
    </row>
    <row r="29" spans="1:61" ht="15">
      <c r="A29" s="216"/>
      <c r="B29" s="221"/>
      <c r="C29" s="221"/>
      <c r="D29" s="90" t="s">
        <v>24</v>
      </c>
      <c r="E29" s="154">
        <v>1</v>
      </c>
      <c r="F29" s="154">
        <v>1</v>
      </c>
      <c r="G29" s="154">
        <v>1</v>
      </c>
      <c r="H29" s="154">
        <v>1</v>
      </c>
      <c r="I29" s="154">
        <v>1</v>
      </c>
      <c r="J29" s="154">
        <v>1</v>
      </c>
      <c r="K29" s="154">
        <v>1</v>
      </c>
      <c r="L29" s="156">
        <v>1</v>
      </c>
      <c r="M29" s="156">
        <v>1</v>
      </c>
      <c r="N29" s="156">
        <v>1</v>
      </c>
      <c r="O29" s="156">
        <v>1</v>
      </c>
      <c r="P29" s="156">
        <v>1</v>
      </c>
      <c r="Q29" s="156">
        <v>1</v>
      </c>
      <c r="R29" s="156">
        <v>1</v>
      </c>
      <c r="S29" s="156">
        <v>1</v>
      </c>
      <c r="T29" s="156"/>
      <c r="U29" s="154"/>
      <c r="V29" s="155">
        <f t="shared" si="2"/>
        <v>15</v>
      </c>
      <c r="W29" s="82"/>
      <c r="X29" s="82"/>
      <c r="Y29" s="156">
        <v>1</v>
      </c>
      <c r="Z29" s="156">
        <v>1</v>
      </c>
      <c r="AA29" s="156">
        <v>1</v>
      </c>
      <c r="AB29" s="156">
        <v>1</v>
      </c>
      <c r="AC29" s="156">
        <v>1</v>
      </c>
      <c r="AD29" s="156">
        <v>1</v>
      </c>
      <c r="AE29" s="156"/>
      <c r="AF29" s="156">
        <v>1</v>
      </c>
      <c r="AG29" s="156">
        <v>1</v>
      </c>
      <c r="AH29" s="158">
        <v>1</v>
      </c>
      <c r="AI29" s="156">
        <v>1</v>
      </c>
      <c r="AJ29" s="156">
        <v>1</v>
      </c>
      <c r="AK29" s="156">
        <v>1</v>
      </c>
      <c r="AL29" s="156">
        <v>1</v>
      </c>
      <c r="AM29" s="156">
        <v>1</v>
      </c>
      <c r="AN29" s="156">
        <v>1</v>
      </c>
      <c r="AO29" s="156">
        <v>1</v>
      </c>
      <c r="AP29" s="156">
        <v>1</v>
      </c>
      <c r="AQ29" s="156">
        <v>1</v>
      </c>
      <c r="AR29" s="156">
        <v>1</v>
      </c>
      <c r="AS29" s="156">
        <v>1</v>
      </c>
      <c r="AT29" s="156"/>
      <c r="AU29" s="156"/>
      <c r="AV29" s="156"/>
      <c r="AW29" s="157">
        <f t="shared" si="3"/>
        <v>20</v>
      </c>
      <c r="AX29" s="98"/>
      <c r="AY29" s="85"/>
      <c r="AZ29" s="85"/>
      <c r="BA29" s="85"/>
      <c r="BB29" s="85"/>
      <c r="BC29" s="85"/>
      <c r="BD29" s="85"/>
      <c r="BE29" s="85"/>
      <c r="BF29" s="85"/>
      <c r="BG29" s="86"/>
      <c r="BH29" s="87"/>
      <c r="BI29" s="88"/>
    </row>
    <row r="30" spans="1:61" ht="15">
      <c r="A30" s="216"/>
      <c r="B30" s="220" t="s">
        <v>69</v>
      </c>
      <c r="C30" s="206" t="s">
        <v>107</v>
      </c>
      <c r="D30" s="90" t="s">
        <v>30</v>
      </c>
      <c r="E30" s="79">
        <v>4</v>
      </c>
      <c r="F30" s="79">
        <v>4</v>
      </c>
      <c r="G30" s="79">
        <v>4</v>
      </c>
      <c r="H30" s="79">
        <v>2</v>
      </c>
      <c r="I30" s="79">
        <v>2</v>
      </c>
      <c r="J30" s="79">
        <v>2</v>
      </c>
      <c r="K30" s="79">
        <v>2</v>
      </c>
      <c r="L30" s="80">
        <v>2</v>
      </c>
      <c r="M30" s="80">
        <v>2</v>
      </c>
      <c r="N30" s="80">
        <v>2</v>
      </c>
      <c r="O30" s="80">
        <v>2</v>
      </c>
      <c r="P30" s="80">
        <v>2</v>
      </c>
      <c r="Q30" s="80">
        <v>2</v>
      </c>
      <c r="R30" s="80">
        <v>2</v>
      </c>
      <c r="S30" s="80">
        <v>2</v>
      </c>
      <c r="T30" s="80">
        <v>2</v>
      </c>
      <c r="U30" s="79">
        <v>2</v>
      </c>
      <c r="V30" s="81">
        <f t="shared" si="2"/>
        <v>40</v>
      </c>
      <c r="W30" s="82"/>
      <c r="X30" s="82"/>
      <c r="Y30" s="80"/>
      <c r="Z30" s="80"/>
      <c r="AA30" s="80"/>
      <c r="AB30" s="80"/>
      <c r="AC30" s="80"/>
      <c r="AD30" s="80"/>
      <c r="AE30" s="80"/>
      <c r="AF30" s="80"/>
      <c r="AG30" s="80"/>
      <c r="AH30" s="10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99">
        <f t="shared" si="3"/>
        <v>0</v>
      </c>
      <c r="AX30" s="98"/>
      <c r="AY30" s="85"/>
      <c r="AZ30" s="85"/>
      <c r="BA30" s="85"/>
      <c r="BB30" s="85"/>
      <c r="BC30" s="85"/>
      <c r="BD30" s="85"/>
      <c r="BE30" s="85"/>
      <c r="BF30" s="85"/>
      <c r="BG30" s="86"/>
      <c r="BH30" s="87"/>
      <c r="BI30" s="88">
        <v>20</v>
      </c>
    </row>
    <row r="31" spans="1:61" ht="15">
      <c r="A31" s="216"/>
      <c r="B31" s="221"/>
      <c r="C31" s="221"/>
      <c r="D31" s="90" t="s">
        <v>24</v>
      </c>
      <c r="E31" s="162">
        <v>2</v>
      </c>
      <c r="F31" s="162">
        <v>2</v>
      </c>
      <c r="G31" s="162">
        <v>2</v>
      </c>
      <c r="H31" s="162">
        <v>1</v>
      </c>
      <c r="I31" s="162">
        <v>1</v>
      </c>
      <c r="J31" s="162">
        <v>1</v>
      </c>
      <c r="K31" s="162">
        <v>1</v>
      </c>
      <c r="L31" s="164">
        <v>1</v>
      </c>
      <c r="M31" s="164">
        <v>1</v>
      </c>
      <c r="N31" s="164">
        <v>1</v>
      </c>
      <c r="O31" s="164">
        <v>1</v>
      </c>
      <c r="P31" s="164">
        <v>1</v>
      </c>
      <c r="Q31" s="164">
        <v>1</v>
      </c>
      <c r="R31" s="164">
        <v>1</v>
      </c>
      <c r="S31" s="164">
        <v>1</v>
      </c>
      <c r="T31" s="164">
        <v>1</v>
      </c>
      <c r="U31" s="162">
        <v>1</v>
      </c>
      <c r="V31" s="163">
        <f aca="true" t="shared" si="4" ref="V31:V37">SUM(E31:U31)</f>
        <v>20</v>
      </c>
      <c r="W31" s="82"/>
      <c r="X31" s="82"/>
      <c r="Y31" s="156"/>
      <c r="Z31" s="156"/>
      <c r="AA31" s="156"/>
      <c r="AB31" s="156"/>
      <c r="AC31" s="156"/>
      <c r="AD31" s="156"/>
      <c r="AE31" s="156"/>
      <c r="AF31" s="156"/>
      <c r="AG31" s="156"/>
      <c r="AH31" s="158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7">
        <f t="shared" si="3"/>
        <v>0</v>
      </c>
      <c r="AX31" s="98"/>
      <c r="AY31" s="85"/>
      <c r="AZ31" s="85"/>
      <c r="BA31" s="85"/>
      <c r="BB31" s="85"/>
      <c r="BC31" s="85"/>
      <c r="BD31" s="85"/>
      <c r="BE31" s="85"/>
      <c r="BF31" s="85"/>
      <c r="BG31" s="86"/>
      <c r="BH31" s="87"/>
      <c r="BI31" s="88"/>
    </row>
    <row r="32" spans="1:61" ht="15">
      <c r="A32" s="216"/>
      <c r="B32" s="220" t="s">
        <v>70</v>
      </c>
      <c r="C32" s="206" t="s">
        <v>108</v>
      </c>
      <c r="D32" s="90" t="s">
        <v>30</v>
      </c>
      <c r="E32" s="79">
        <v>4</v>
      </c>
      <c r="F32" s="79">
        <v>4</v>
      </c>
      <c r="G32" s="79">
        <v>4</v>
      </c>
      <c r="H32" s="79">
        <v>2</v>
      </c>
      <c r="I32" s="79">
        <v>2</v>
      </c>
      <c r="J32" s="79">
        <v>2</v>
      </c>
      <c r="K32" s="79">
        <v>2</v>
      </c>
      <c r="L32" s="80">
        <v>2</v>
      </c>
      <c r="M32" s="80">
        <v>2</v>
      </c>
      <c r="N32" s="80">
        <v>2</v>
      </c>
      <c r="O32" s="80">
        <v>2</v>
      </c>
      <c r="P32" s="80">
        <v>2</v>
      </c>
      <c r="Q32" s="80">
        <v>2</v>
      </c>
      <c r="R32" s="80">
        <v>2</v>
      </c>
      <c r="S32" s="80">
        <v>2</v>
      </c>
      <c r="T32" s="80">
        <v>2</v>
      </c>
      <c r="U32" s="79">
        <v>2</v>
      </c>
      <c r="V32" s="81">
        <f t="shared" si="4"/>
        <v>40</v>
      </c>
      <c r="W32" s="82"/>
      <c r="X32" s="82"/>
      <c r="Y32" s="80"/>
      <c r="Z32" s="80"/>
      <c r="AA32" s="80"/>
      <c r="AB32" s="80"/>
      <c r="AC32" s="80"/>
      <c r="AD32" s="80"/>
      <c r="AE32" s="80"/>
      <c r="AF32" s="80"/>
      <c r="AG32" s="80"/>
      <c r="AH32" s="10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99">
        <f t="shared" si="3"/>
        <v>0</v>
      </c>
      <c r="AX32" s="98"/>
      <c r="AY32" s="85"/>
      <c r="AZ32" s="85"/>
      <c r="BA32" s="85"/>
      <c r="BB32" s="85"/>
      <c r="BC32" s="85"/>
      <c r="BD32" s="85"/>
      <c r="BE32" s="85"/>
      <c r="BF32" s="85"/>
      <c r="BG32" s="86"/>
      <c r="BH32" s="87"/>
      <c r="BI32" s="88">
        <v>16</v>
      </c>
    </row>
    <row r="33" spans="1:61" ht="15">
      <c r="A33" s="216"/>
      <c r="B33" s="221"/>
      <c r="C33" s="221"/>
      <c r="D33" s="90" t="s">
        <v>24</v>
      </c>
      <c r="E33" s="162">
        <v>2</v>
      </c>
      <c r="F33" s="162">
        <v>2</v>
      </c>
      <c r="G33" s="162">
        <v>2</v>
      </c>
      <c r="H33" s="162">
        <v>1</v>
      </c>
      <c r="I33" s="162">
        <v>1</v>
      </c>
      <c r="J33" s="162">
        <v>1</v>
      </c>
      <c r="K33" s="162">
        <v>1</v>
      </c>
      <c r="L33" s="164">
        <v>1</v>
      </c>
      <c r="M33" s="164">
        <v>1</v>
      </c>
      <c r="N33" s="164">
        <v>1</v>
      </c>
      <c r="O33" s="164">
        <v>1</v>
      </c>
      <c r="P33" s="164">
        <v>1</v>
      </c>
      <c r="Q33" s="164">
        <v>1</v>
      </c>
      <c r="R33" s="164">
        <v>1</v>
      </c>
      <c r="S33" s="164">
        <v>1</v>
      </c>
      <c r="T33" s="164">
        <v>1</v>
      </c>
      <c r="U33" s="162">
        <v>1</v>
      </c>
      <c r="V33" s="163">
        <f t="shared" si="4"/>
        <v>20</v>
      </c>
      <c r="W33" s="82"/>
      <c r="X33" s="82"/>
      <c r="Y33" s="156"/>
      <c r="Z33" s="156"/>
      <c r="AA33" s="156"/>
      <c r="AB33" s="156"/>
      <c r="AC33" s="156"/>
      <c r="AD33" s="156"/>
      <c r="AE33" s="156"/>
      <c r="AF33" s="156"/>
      <c r="AG33" s="156"/>
      <c r="AH33" s="158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7">
        <f t="shared" si="3"/>
        <v>0</v>
      </c>
      <c r="AX33" s="98"/>
      <c r="AY33" s="85"/>
      <c r="AZ33" s="85"/>
      <c r="BA33" s="85"/>
      <c r="BB33" s="85"/>
      <c r="BC33" s="85"/>
      <c r="BD33" s="85"/>
      <c r="BE33" s="85"/>
      <c r="BF33" s="85"/>
      <c r="BG33" s="86"/>
      <c r="BH33" s="87"/>
      <c r="BI33" s="88"/>
    </row>
    <row r="34" spans="1:61" ht="15">
      <c r="A34" s="216"/>
      <c r="B34" s="220" t="s">
        <v>71</v>
      </c>
      <c r="C34" s="228" t="s">
        <v>109</v>
      </c>
      <c r="D34" s="90" t="s">
        <v>30</v>
      </c>
      <c r="E34" s="79">
        <v>0</v>
      </c>
      <c r="F34" s="79">
        <v>2</v>
      </c>
      <c r="G34" s="79">
        <v>2</v>
      </c>
      <c r="H34" s="79">
        <v>0</v>
      </c>
      <c r="I34" s="79">
        <v>2</v>
      </c>
      <c r="J34" s="79">
        <v>2</v>
      </c>
      <c r="K34" s="79">
        <v>0</v>
      </c>
      <c r="L34" s="80">
        <v>2</v>
      </c>
      <c r="M34" s="80">
        <v>2</v>
      </c>
      <c r="N34" s="80">
        <v>2</v>
      </c>
      <c r="O34" s="80">
        <v>2</v>
      </c>
      <c r="P34" s="80">
        <v>0</v>
      </c>
      <c r="Q34" s="80">
        <v>2</v>
      </c>
      <c r="R34" s="80">
        <v>0</v>
      </c>
      <c r="S34" s="80">
        <v>2</v>
      </c>
      <c r="T34" s="80">
        <v>2</v>
      </c>
      <c r="U34" s="79">
        <v>2</v>
      </c>
      <c r="V34" s="81">
        <f t="shared" si="4"/>
        <v>24</v>
      </c>
      <c r="W34" s="82"/>
      <c r="X34" s="82"/>
      <c r="Y34" s="80">
        <v>2</v>
      </c>
      <c r="Z34" s="80"/>
      <c r="AA34" s="80">
        <v>2</v>
      </c>
      <c r="AB34" s="80"/>
      <c r="AC34" s="80">
        <v>2</v>
      </c>
      <c r="AD34" s="80"/>
      <c r="AE34" s="80"/>
      <c r="AF34" s="80">
        <v>2</v>
      </c>
      <c r="AG34" s="80">
        <v>2</v>
      </c>
      <c r="AH34" s="100"/>
      <c r="AI34" s="80"/>
      <c r="AJ34" s="80"/>
      <c r="AK34" s="80">
        <v>2</v>
      </c>
      <c r="AL34" s="80">
        <v>2</v>
      </c>
      <c r="AM34" s="80">
        <v>4</v>
      </c>
      <c r="AN34" s="80"/>
      <c r="AO34" s="80">
        <v>2</v>
      </c>
      <c r="AP34" s="80"/>
      <c r="AQ34" s="80"/>
      <c r="AR34" s="80"/>
      <c r="AS34" s="80"/>
      <c r="AT34" s="80"/>
      <c r="AU34" s="80"/>
      <c r="AV34" s="80"/>
      <c r="AW34" s="99">
        <f t="shared" si="3"/>
        <v>20</v>
      </c>
      <c r="AX34" s="98"/>
      <c r="AY34" s="85"/>
      <c r="AZ34" s="85"/>
      <c r="BA34" s="85"/>
      <c r="BB34" s="85"/>
      <c r="BC34" s="85"/>
      <c r="BD34" s="85"/>
      <c r="BE34" s="85"/>
      <c r="BF34" s="85"/>
      <c r="BG34" s="86"/>
      <c r="BH34" s="87"/>
      <c r="BI34" s="88"/>
    </row>
    <row r="35" spans="1:61" ht="15">
      <c r="A35" s="216"/>
      <c r="B35" s="221"/>
      <c r="C35" s="221"/>
      <c r="D35" s="90" t="s">
        <v>24</v>
      </c>
      <c r="E35" s="154">
        <v>0</v>
      </c>
      <c r="F35" s="154">
        <v>1</v>
      </c>
      <c r="G35" s="154">
        <v>1</v>
      </c>
      <c r="H35" s="154">
        <v>0</v>
      </c>
      <c r="I35" s="154">
        <v>1</v>
      </c>
      <c r="J35" s="154">
        <v>1</v>
      </c>
      <c r="K35" s="154"/>
      <c r="L35" s="156">
        <v>1</v>
      </c>
      <c r="M35" s="156">
        <v>1</v>
      </c>
      <c r="N35" s="156">
        <v>1</v>
      </c>
      <c r="O35" s="156">
        <v>1</v>
      </c>
      <c r="P35" s="156"/>
      <c r="Q35" s="156">
        <v>1</v>
      </c>
      <c r="R35" s="156"/>
      <c r="S35" s="156">
        <v>1</v>
      </c>
      <c r="T35" s="156">
        <v>1</v>
      </c>
      <c r="U35" s="154">
        <v>1</v>
      </c>
      <c r="V35" s="155">
        <f t="shared" si="4"/>
        <v>12</v>
      </c>
      <c r="W35" s="82"/>
      <c r="X35" s="82"/>
      <c r="Y35" s="156">
        <v>1</v>
      </c>
      <c r="Z35" s="156"/>
      <c r="AA35" s="156">
        <v>1</v>
      </c>
      <c r="AB35" s="156"/>
      <c r="AC35" s="156">
        <v>1</v>
      </c>
      <c r="AD35" s="156"/>
      <c r="AE35" s="156"/>
      <c r="AF35" s="156">
        <v>1</v>
      </c>
      <c r="AG35" s="156">
        <v>1</v>
      </c>
      <c r="AH35" s="158"/>
      <c r="AI35" s="156"/>
      <c r="AJ35" s="156"/>
      <c r="AK35" s="156">
        <v>1</v>
      </c>
      <c r="AL35" s="156">
        <v>1</v>
      </c>
      <c r="AM35" s="156">
        <v>2</v>
      </c>
      <c r="AN35" s="156"/>
      <c r="AO35" s="156">
        <v>1</v>
      </c>
      <c r="AP35" s="156"/>
      <c r="AQ35" s="156"/>
      <c r="AR35" s="156"/>
      <c r="AS35" s="156"/>
      <c r="AT35" s="156"/>
      <c r="AU35" s="156"/>
      <c r="AV35" s="156"/>
      <c r="AW35" s="157">
        <f t="shared" si="3"/>
        <v>10</v>
      </c>
      <c r="AX35" s="98"/>
      <c r="AY35" s="85"/>
      <c r="AZ35" s="85"/>
      <c r="BA35" s="85"/>
      <c r="BB35" s="85"/>
      <c r="BC35" s="85"/>
      <c r="BD35" s="85"/>
      <c r="BE35" s="85"/>
      <c r="BF35" s="85"/>
      <c r="BG35" s="86"/>
      <c r="BH35" s="87"/>
      <c r="BI35" s="88"/>
    </row>
    <row r="36" spans="1:61" ht="15">
      <c r="A36" s="216"/>
      <c r="B36" s="220" t="s">
        <v>110</v>
      </c>
      <c r="C36" s="206" t="s">
        <v>111</v>
      </c>
      <c r="D36" s="90" t="s">
        <v>30</v>
      </c>
      <c r="E36" s="79">
        <v>2</v>
      </c>
      <c r="F36" s="79">
        <v>2</v>
      </c>
      <c r="G36" s="79">
        <v>2</v>
      </c>
      <c r="H36" s="79">
        <v>2</v>
      </c>
      <c r="I36" s="79">
        <v>2</v>
      </c>
      <c r="J36" s="79">
        <v>2</v>
      </c>
      <c r="K36" s="79">
        <v>2</v>
      </c>
      <c r="L36" s="80">
        <v>2</v>
      </c>
      <c r="M36" s="80">
        <v>2</v>
      </c>
      <c r="N36" s="80">
        <v>2</v>
      </c>
      <c r="O36" s="80">
        <v>2</v>
      </c>
      <c r="P36" s="80">
        <v>2</v>
      </c>
      <c r="Q36" s="80">
        <v>2</v>
      </c>
      <c r="R36" s="80">
        <v>2</v>
      </c>
      <c r="S36" s="80">
        <v>2</v>
      </c>
      <c r="T36" s="80">
        <v>2</v>
      </c>
      <c r="U36" s="79"/>
      <c r="V36" s="81">
        <f t="shared" si="4"/>
        <v>32</v>
      </c>
      <c r="W36" s="82"/>
      <c r="X36" s="82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99">
        <f t="shared" si="3"/>
        <v>0</v>
      </c>
      <c r="AX36" s="98"/>
      <c r="AY36" s="85"/>
      <c r="AZ36" s="85"/>
      <c r="BA36" s="85"/>
      <c r="BB36" s="85"/>
      <c r="BC36" s="85"/>
      <c r="BD36" s="85"/>
      <c r="BE36" s="85"/>
      <c r="BF36" s="85"/>
      <c r="BG36" s="86"/>
      <c r="BH36" s="87"/>
      <c r="BI36" s="88">
        <v>20</v>
      </c>
    </row>
    <row r="37" spans="1:61" ht="15">
      <c r="A37" s="216"/>
      <c r="B37" s="221"/>
      <c r="C37" s="221"/>
      <c r="D37" s="90" t="s">
        <v>24</v>
      </c>
      <c r="E37" s="154">
        <v>1</v>
      </c>
      <c r="F37" s="154">
        <v>1</v>
      </c>
      <c r="G37" s="154">
        <v>1</v>
      </c>
      <c r="H37" s="154">
        <v>1</v>
      </c>
      <c r="I37" s="154">
        <v>1</v>
      </c>
      <c r="J37" s="154">
        <v>1</v>
      </c>
      <c r="K37" s="154">
        <v>1</v>
      </c>
      <c r="L37" s="156">
        <v>1</v>
      </c>
      <c r="M37" s="156">
        <v>1</v>
      </c>
      <c r="N37" s="156">
        <v>1</v>
      </c>
      <c r="O37" s="156">
        <v>1</v>
      </c>
      <c r="P37" s="156">
        <v>1</v>
      </c>
      <c r="Q37" s="156">
        <v>1</v>
      </c>
      <c r="R37" s="156">
        <v>1</v>
      </c>
      <c r="S37" s="156">
        <v>1</v>
      </c>
      <c r="T37" s="156">
        <v>1</v>
      </c>
      <c r="U37" s="154"/>
      <c r="V37" s="155">
        <f t="shared" si="4"/>
        <v>16</v>
      </c>
      <c r="W37" s="82"/>
      <c r="X37" s="82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7">
        <f t="shared" si="3"/>
        <v>0</v>
      </c>
      <c r="AX37" s="98"/>
      <c r="AY37" s="85"/>
      <c r="AZ37" s="85"/>
      <c r="BA37" s="85"/>
      <c r="BB37" s="85"/>
      <c r="BC37" s="85"/>
      <c r="BD37" s="85"/>
      <c r="BE37" s="85"/>
      <c r="BF37" s="85"/>
      <c r="BG37" s="86"/>
      <c r="BH37" s="87"/>
      <c r="BI37" s="88"/>
    </row>
    <row r="38" spans="1:61" ht="15">
      <c r="A38" s="216"/>
      <c r="B38" s="220" t="s">
        <v>110</v>
      </c>
      <c r="C38" s="220" t="s">
        <v>76</v>
      </c>
      <c r="D38" s="90" t="s">
        <v>30</v>
      </c>
      <c r="E38" s="79"/>
      <c r="F38" s="79"/>
      <c r="G38" s="79"/>
      <c r="H38" s="79"/>
      <c r="I38" s="79"/>
      <c r="J38" s="79"/>
      <c r="K38" s="79"/>
      <c r="L38" s="80"/>
      <c r="M38" s="80"/>
      <c r="N38" s="80"/>
      <c r="O38" s="80"/>
      <c r="P38" s="80"/>
      <c r="Q38" s="80"/>
      <c r="R38" s="80"/>
      <c r="S38" s="80"/>
      <c r="T38" s="80"/>
      <c r="U38" s="79"/>
      <c r="V38" s="81"/>
      <c r="W38" s="82"/>
      <c r="X38" s="82"/>
      <c r="Y38" s="80">
        <v>6</v>
      </c>
      <c r="Z38" s="80">
        <v>6</v>
      </c>
      <c r="AA38" s="80">
        <v>6</v>
      </c>
      <c r="AB38" s="80">
        <v>6</v>
      </c>
      <c r="AC38" s="80">
        <v>4</v>
      </c>
      <c r="AD38" s="80">
        <v>4</v>
      </c>
      <c r="AE38" s="149">
        <v>36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99">
        <f t="shared" si="3"/>
        <v>68</v>
      </c>
      <c r="AX38" s="98"/>
      <c r="AY38" s="85"/>
      <c r="AZ38" s="85"/>
      <c r="BA38" s="85"/>
      <c r="BB38" s="85"/>
      <c r="BC38" s="85"/>
      <c r="BD38" s="85"/>
      <c r="BE38" s="85"/>
      <c r="BF38" s="85"/>
      <c r="BG38" s="86"/>
      <c r="BH38" s="87"/>
      <c r="BI38" s="88"/>
    </row>
    <row r="39" spans="1:61" ht="15">
      <c r="A39" s="216"/>
      <c r="B39" s="221"/>
      <c r="C39" s="221"/>
      <c r="D39" s="90" t="s">
        <v>24</v>
      </c>
      <c r="E39" s="79"/>
      <c r="F39" s="79"/>
      <c r="G39" s="79"/>
      <c r="H39" s="79"/>
      <c r="I39" s="79"/>
      <c r="J39" s="79"/>
      <c r="K39" s="79"/>
      <c r="L39" s="80"/>
      <c r="M39" s="80"/>
      <c r="N39" s="80"/>
      <c r="O39" s="80"/>
      <c r="P39" s="80"/>
      <c r="Q39" s="80"/>
      <c r="R39" s="80"/>
      <c r="S39" s="80"/>
      <c r="T39" s="80"/>
      <c r="U39" s="79"/>
      <c r="V39" s="81"/>
      <c r="W39" s="82"/>
      <c r="X39" s="82"/>
      <c r="Y39" s="164">
        <v>3</v>
      </c>
      <c r="Z39" s="164">
        <v>3</v>
      </c>
      <c r="AA39" s="164">
        <v>3</v>
      </c>
      <c r="AB39" s="164">
        <v>3</v>
      </c>
      <c r="AC39" s="164">
        <v>2</v>
      </c>
      <c r="AD39" s="164">
        <v>2</v>
      </c>
      <c r="AE39" s="164">
        <v>18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99">
        <v>34</v>
      </c>
      <c r="AX39" s="98"/>
      <c r="AY39" s="85"/>
      <c r="AZ39" s="85"/>
      <c r="BA39" s="85"/>
      <c r="BB39" s="85"/>
      <c r="BC39" s="85"/>
      <c r="BD39" s="85"/>
      <c r="BE39" s="85"/>
      <c r="BF39" s="85"/>
      <c r="BG39" s="86"/>
      <c r="BH39" s="87"/>
      <c r="BI39" s="88"/>
    </row>
    <row r="40" spans="1:61" ht="15">
      <c r="A40" s="216"/>
      <c r="B40" s="101" t="s">
        <v>112</v>
      </c>
      <c r="C40" s="101" t="s">
        <v>113</v>
      </c>
      <c r="D40" s="90"/>
      <c r="E40" s="79"/>
      <c r="F40" s="79"/>
      <c r="G40" s="79"/>
      <c r="H40" s="79"/>
      <c r="I40" s="79"/>
      <c r="J40" s="79"/>
      <c r="K40" s="79"/>
      <c r="L40" s="80"/>
      <c r="M40" s="80"/>
      <c r="N40" s="80"/>
      <c r="O40" s="80"/>
      <c r="P40" s="80"/>
      <c r="Q40" s="80"/>
      <c r="R40" s="80"/>
      <c r="S40" s="80"/>
      <c r="T40" s="80"/>
      <c r="U40" s="79"/>
      <c r="V40" s="81"/>
      <c r="W40" s="82"/>
      <c r="X40" s="82"/>
      <c r="Y40" s="80"/>
      <c r="Z40" s="80"/>
      <c r="AA40" s="102"/>
      <c r="AB40" s="160"/>
      <c r="AC40" s="80"/>
      <c r="AD40" s="16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99">
        <f>SUM(Y40:AV40)</f>
        <v>0</v>
      </c>
      <c r="AX40" s="98"/>
      <c r="AY40" s="85"/>
      <c r="AZ40" s="85"/>
      <c r="BA40" s="85"/>
      <c r="BB40" s="85"/>
      <c r="BC40" s="85"/>
      <c r="BD40" s="85"/>
      <c r="BE40" s="85"/>
      <c r="BF40" s="85"/>
      <c r="BG40" s="86"/>
      <c r="BH40" s="87"/>
      <c r="BI40" s="88"/>
    </row>
    <row r="41" spans="1:61" ht="15">
      <c r="A41" s="216"/>
      <c r="B41" s="222" t="s">
        <v>114</v>
      </c>
      <c r="C41" s="224" t="s">
        <v>115</v>
      </c>
      <c r="D41" s="90"/>
      <c r="E41" s="1"/>
      <c r="F41" s="1"/>
      <c r="G41" s="1"/>
      <c r="H41" s="1"/>
      <c r="I41" s="1"/>
      <c r="J41" s="1"/>
      <c r="O41" s="80"/>
      <c r="P41" s="80"/>
      <c r="Q41" s="80"/>
      <c r="R41" s="80"/>
      <c r="S41" s="80"/>
      <c r="T41" s="80"/>
      <c r="U41" s="79"/>
      <c r="V41" s="81"/>
      <c r="W41" s="82"/>
      <c r="X41" s="82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103"/>
      <c r="AV41" s="230"/>
      <c r="AW41" s="99">
        <f>SUM(Y41:AV41)</f>
        <v>0</v>
      </c>
      <c r="AX41" s="98"/>
      <c r="AY41" s="85"/>
      <c r="AZ41" s="85"/>
      <c r="BA41" s="85"/>
      <c r="BB41" s="85"/>
      <c r="BC41" s="85"/>
      <c r="BD41" s="85"/>
      <c r="BE41" s="85"/>
      <c r="BF41" s="85"/>
      <c r="BG41" s="86"/>
      <c r="BH41" s="87"/>
      <c r="BI41" s="88"/>
    </row>
    <row r="42" spans="1:61" ht="47.25" customHeight="1">
      <c r="A42" s="216"/>
      <c r="B42" s="223"/>
      <c r="C42" s="229"/>
      <c r="D42" s="90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1"/>
      <c r="W42" s="85"/>
      <c r="X42" s="85"/>
      <c r="Y42" s="79"/>
      <c r="Z42" s="79"/>
      <c r="AA42" s="79"/>
      <c r="AB42" s="79"/>
      <c r="AC42" s="79"/>
      <c r="AD42" s="92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104"/>
      <c r="AV42" s="231"/>
      <c r="AW42" s="89"/>
      <c r="AX42" s="98"/>
      <c r="AY42" s="85"/>
      <c r="AZ42" s="85"/>
      <c r="BA42" s="85"/>
      <c r="BB42" s="85"/>
      <c r="BC42" s="85"/>
      <c r="BD42" s="85"/>
      <c r="BE42" s="85"/>
      <c r="BF42" s="85"/>
      <c r="BG42" s="86"/>
      <c r="BH42" s="87"/>
      <c r="BI42" s="87"/>
    </row>
    <row r="43" spans="1:61" ht="15">
      <c r="A43" s="105"/>
      <c r="B43" s="220" t="s">
        <v>116</v>
      </c>
      <c r="C43" s="206" t="s">
        <v>117</v>
      </c>
      <c r="D43" s="90" t="s">
        <v>30</v>
      </c>
      <c r="E43" s="79">
        <v>4</v>
      </c>
      <c r="F43" s="79">
        <v>4</v>
      </c>
      <c r="G43" s="79">
        <v>4</v>
      </c>
      <c r="H43" s="79">
        <v>4</v>
      </c>
      <c r="I43" s="79">
        <v>4</v>
      </c>
      <c r="J43" s="79">
        <v>4</v>
      </c>
      <c r="K43" s="79">
        <v>4</v>
      </c>
      <c r="L43" s="80">
        <v>4</v>
      </c>
      <c r="M43" s="80">
        <v>4</v>
      </c>
      <c r="N43" s="80">
        <v>4</v>
      </c>
      <c r="O43" s="79">
        <v>4</v>
      </c>
      <c r="P43" s="79">
        <v>4</v>
      </c>
      <c r="Q43" s="79">
        <v>4</v>
      </c>
      <c r="R43" s="79">
        <v>2</v>
      </c>
      <c r="S43" s="79">
        <v>2</v>
      </c>
      <c r="T43" s="79">
        <v>4</v>
      </c>
      <c r="U43" s="79">
        <v>4</v>
      </c>
      <c r="V43" s="81">
        <f>SUM(E43:U43)</f>
        <v>64</v>
      </c>
      <c r="W43" s="85"/>
      <c r="X43" s="85"/>
      <c r="Y43" s="79">
        <v>4</v>
      </c>
      <c r="Z43" s="79">
        <v>4</v>
      </c>
      <c r="AA43" s="79">
        <v>4</v>
      </c>
      <c r="AB43" s="79">
        <v>4</v>
      </c>
      <c r="AC43" s="79">
        <v>6</v>
      </c>
      <c r="AD43" s="79">
        <v>6</v>
      </c>
      <c r="AE43" s="79"/>
      <c r="AF43" s="79">
        <v>6</v>
      </c>
      <c r="AG43" s="79">
        <v>6</v>
      </c>
      <c r="AH43" s="79">
        <v>6</v>
      </c>
      <c r="AI43" s="79">
        <v>6</v>
      </c>
      <c r="AJ43" s="79">
        <v>6</v>
      </c>
      <c r="AK43" s="79">
        <v>6</v>
      </c>
      <c r="AL43" s="104">
        <v>6</v>
      </c>
      <c r="AM43" s="79"/>
      <c r="AN43" s="79">
        <v>6</v>
      </c>
      <c r="AO43" s="79">
        <v>6</v>
      </c>
      <c r="AP43" s="79">
        <v>6</v>
      </c>
      <c r="AQ43" s="79">
        <v>12</v>
      </c>
      <c r="AR43" s="53"/>
      <c r="AS43" s="79"/>
      <c r="AT43" s="79"/>
      <c r="AU43" s="79"/>
      <c r="AV43" s="79"/>
      <c r="AW43" s="89">
        <f>SUM(Y43:AV43)</f>
        <v>100</v>
      </c>
      <c r="AX43" s="98"/>
      <c r="AY43" s="85"/>
      <c r="AZ43" s="85"/>
      <c r="BA43" s="85"/>
      <c r="BB43" s="85"/>
      <c r="BC43" s="85"/>
      <c r="BD43" s="85"/>
      <c r="BE43" s="85"/>
      <c r="BF43" s="85"/>
      <c r="BG43" s="86"/>
      <c r="BH43" s="87"/>
      <c r="BI43" s="87">
        <v>264</v>
      </c>
    </row>
    <row r="44" spans="1:61" ht="15">
      <c r="A44" s="105"/>
      <c r="B44" s="221"/>
      <c r="C44" s="221"/>
      <c r="D44" s="90" t="s">
        <v>24</v>
      </c>
      <c r="E44" s="154">
        <v>2</v>
      </c>
      <c r="F44" s="154">
        <v>2</v>
      </c>
      <c r="G44" s="154">
        <v>2</v>
      </c>
      <c r="H44" s="154">
        <v>2</v>
      </c>
      <c r="I44" s="154">
        <v>2</v>
      </c>
      <c r="J44" s="154">
        <v>2</v>
      </c>
      <c r="K44" s="154">
        <v>2</v>
      </c>
      <c r="L44" s="154">
        <v>2</v>
      </c>
      <c r="M44" s="154">
        <v>2</v>
      </c>
      <c r="N44" s="154">
        <v>2</v>
      </c>
      <c r="O44" s="154">
        <v>2</v>
      </c>
      <c r="P44" s="154">
        <v>2</v>
      </c>
      <c r="Q44" s="154">
        <v>2</v>
      </c>
      <c r="R44" s="154">
        <v>1</v>
      </c>
      <c r="S44" s="154">
        <v>1</v>
      </c>
      <c r="T44" s="156">
        <v>2</v>
      </c>
      <c r="U44" s="154">
        <v>2</v>
      </c>
      <c r="V44" s="155">
        <f>SUM(E44:U44)</f>
        <v>32</v>
      </c>
      <c r="W44" s="82"/>
      <c r="X44" s="85"/>
      <c r="Y44" s="154">
        <v>2</v>
      </c>
      <c r="Z44" s="154">
        <v>2</v>
      </c>
      <c r="AA44" s="154">
        <v>2</v>
      </c>
      <c r="AB44" s="154">
        <v>2</v>
      </c>
      <c r="AC44" s="154">
        <v>3</v>
      </c>
      <c r="AD44" s="154">
        <v>3</v>
      </c>
      <c r="AE44" s="154"/>
      <c r="AF44" s="154">
        <v>3</v>
      </c>
      <c r="AG44" s="154">
        <v>3</v>
      </c>
      <c r="AH44" s="154">
        <v>3</v>
      </c>
      <c r="AI44" s="154">
        <v>3</v>
      </c>
      <c r="AJ44" s="154">
        <v>3</v>
      </c>
      <c r="AK44" s="154">
        <v>4</v>
      </c>
      <c r="AL44" s="154">
        <v>3</v>
      </c>
      <c r="AM44" s="154"/>
      <c r="AN44" s="154">
        <v>3</v>
      </c>
      <c r="AO44" s="154">
        <v>2</v>
      </c>
      <c r="AP44" s="154">
        <v>3</v>
      </c>
      <c r="AQ44" s="154">
        <v>6</v>
      </c>
      <c r="AR44" s="154"/>
      <c r="AS44" s="154"/>
      <c r="AT44" s="154"/>
      <c r="AU44" s="154"/>
      <c r="AV44" s="154"/>
      <c r="AW44" s="155">
        <f>SUM(Y44:AV44)</f>
        <v>50</v>
      </c>
      <c r="AX44" s="98"/>
      <c r="AY44" s="85"/>
      <c r="AZ44" s="85"/>
      <c r="BA44" s="85"/>
      <c r="BB44" s="85"/>
      <c r="BC44" s="85"/>
      <c r="BD44" s="85"/>
      <c r="BE44" s="85"/>
      <c r="BF44" s="85"/>
      <c r="BG44" s="86"/>
      <c r="BH44" s="87"/>
      <c r="BI44" s="87"/>
    </row>
    <row r="45" spans="1:61" ht="15">
      <c r="A45" s="105"/>
      <c r="B45" s="106" t="s">
        <v>63</v>
      </c>
      <c r="C45" s="106" t="s">
        <v>118</v>
      </c>
      <c r="D45" s="90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  <c r="U45" s="79"/>
      <c r="V45" s="81">
        <f>SUM(E45:U45)</f>
        <v>0</v>
      </c>
      <c r="W45" s="82"/>
      <c r="X45" s="85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107">
        <v>6</v>
      </c>
      <c r="AN45" s="107">
        <v>6</v>
      </c>
      <c r="AO45" s="107">
        <v>6</v>
      </c>
      <c r="AP45" s="107">
        <v>6</v>
      </c>
      <c r="AQ45" s="107">
        <v>6</v>
      </c>
      <c r="AR45" s="107">
        <v>6</v>
      </c>
      <c r="AS45" s="79"/>
      <c r="AT45" s="79"/>
      <c r="AU45" s="79"/>
      <c r="AV45" s="79"/>
      <c r="AW45" s="89">
        <f>SUM(Y45:AV45)</f>
        <v>36</v>
      </c>
      <c r="AX45" s="98"/>
      <c r="AY45" s="85"/>
      <c r="AZ45" s="85"/>
      <c r="BA45" s="85"/>
      <c r="BB45" s="85"/>
      <c r="BC45" s="85"/>
      <c r="BD45" s="85"/>
      <c r="BE45" s="85"/>
      <c r="BF45" s="85"/>
      <c r="BG45" s="86"/>
      <c r="BH45" s="87"/>
      <c r="BI45" s="87">
        <v>72</v>
      </c>
    </row>
    <row r="46" spans="1:61" ht="15">
      <c r="A46" s="105"/>
      <c r="B46" s="106" t="s">
        <v>64</v>
      </c>
      <c r="C46" s="106" t="s">
        <v>48</v>
      </c>
      <c r="D46" s="90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80"/>
      <c r="U46" s="79"/>
      <c r="V46" s="81"/>
      <c r="W46" s="82"/>
      <c r="X46" s="85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89">
        <f>SUM(Y46:AV46)</f>
        <v>0</v>
      </c>
      <c r="AX46" s="98"/>
      <c r="AY46" s="85"/>
      <c r="AZ46" s="85"/>
      <c r="BA46" s="85"/>
      <c r="BB46" s="85"/>
      <c r="BC46" s="85"/>
      <c r="BD46" s="85"/>
      <c r="BE46" s="85"/>
      <c r="BF46" s="85"/>
      <c r="BG46" s="86"/>
      <c r="BH46" s="87"/>
      <c r="BI46" s="87">
        <v>36</v>
      </c>
    </row>
    <row r="47" spans="1:61" ht="75.75" customHeight="1">
      <c r="A47" s="105"/>
      <c r="B47" s="101" t="s">
        <v>65</v>
      </c>
      <c r="C47" s="110" t="s">
        <v>119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80"/>
      <c r="U47" s="79"/>
      <c r="V47" s="81"/>
      <c r="W47" s="82"/>
      <c r="X47" s="85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89"/>
      <c r="AX47" s="98"/>
      <c r="AY47" s="85"/>
      <c r="AZ47" s="85"/>
      <c r="BA47" s="85"/>
      <c r="BB47" s="85"/>
      <c r="BC47" s="85"/>
      <c r="BD47" s="85"/>
      <c r="BE47" s="85"/>
      <c r="BF47" s="85"/>
      <c r="BG47" s="86"/>
      <c r="BH47" s="87"/>
      <c r="BI47" s="87"/>
    </row>
    <row r="48" spans="1:61" ht="15">
      <c r="A48" s="105"/>
      <c r="B48" s="232" t="s">
        <v>66</v>
      </c>
      <c r="C48" s="220" t="s">
        <v>120</v>
      </c>
      <c r="D48" s="90" t="s">
        <v>30</v>
      </c>
      <c r="E48" s="79">
        <v>2</v>
      </c>
      <c r="F48" s="79">
        <v>2</v>
      </c>
      <c r="G48" s="79">
        <v>2</v>
      </c>
      <c r="H48" s="79">
        <v>4</v>
      </c>
      <c r="I48" s="79">
        <v>2</v>
      </c>
      <c r="J48" s="79">
        <v>2</v>
      </c>
      <c r="K48" s="79">
        <v>4</v>
      </c>
      <c r="L48" s="79">
        <v>4</v>
      </c>
      <c r="M48" s="79">
        <v>4</v>
      </c>
      <c r="N48" s="79">
        <v>4</v>
      </c>
      <c r="O48" s="79">
        <v>4</v>
      </c>
      <c r="P48" s="79">
        <v>4</v>
      </c>
      <c r="Q48" s="79">
        <v>4</v>
      </c>
      <c r="R48" s="79">
        <v>6</v>
      </c>
      <c r="S48" s="79">
        <v>4</v>
      </c>
      <c r="T48" s="80">
        <v>2</v>
      </c>
      <c r="U48" s="79">
        <v>6</v>
      </c>
      <c r="V48" s="81">
        <f>SUM(E48:U48)</f>
        <v>60</v>
      </c>
      <c r="W48" s="82"/>
      <c r="X48" s="85"/>
      <c r="Y48" s="79">
        <v>2</v>
      </c>
      <c r="Z48" s="79">
        <v>2</v>
      </c>
      <c r="AA48" s="79">
        <v>2</v>
      </c>
      <c r="AB48" s="79">
        <v>2</v>
      </c>
      <c r="AC48" s="79">
        <v>2</v>
      </c>
      <c r="AD48" s="79">
        <v>2</v>
      </c>
      <c r="AE48" s="79"/>
      <c r="AF48" s="79">
        <v>2</v>
      </c>
      <c r="AG48" s="79">
        <v>2</v>
      </c>
      <c r="AH48" s="79">
        <v>2</v>
      </c>
      <c r="AI48" s="79">
        <v>2</v>
      </c>
      <c r="AJ48" s="79">
        <v>2</v>
      </c>
      <c r="AK48" s="79">
        <v>2</v>
      </c>
      <c r="AL48" s="79">
        <v>2</v>
      </c>
      <c r="AM48" s="79">
        <v>2</v>
      </c>
      <c r="AN48" s="79">
        <v>2</v>
      </c>
      <c r="AO48" s="79">
        <v>2</v>
      </c>
      <c r="AP48" s="92">
        <v>2</v>
      </c>
      <c r="AQ48" s="79">
        <v>2</v>
      </c>
      <c r="AR48" s="79">
        <v>2</v>
      </c>
      <c r="AS48" s="79">
        <v>2</v>
      </c>
      <c r="AT48" s="79">
        <v>2</v>
      </c>
      <c r="AU48" s="79"/>
      <c r="AV48" s="79"/>
      <c r="AW48" s="89">
        <f aca="true" t="shared" si="5" ref="AW48:AW53">SUM(Y48:AV48)</f>
        <v>42</v>
      </c>
      <c r="AX48" s="98"/>
      <c r="AY48" s="85"/>
      <c r="AZ48" s="85"/>
      <c r="BA48" s="85"/>
      <c r="BB48" s="85"/>
      <c r="BC48" s="85"/>
      <c r="BD48" s="85"/>
      <c r="BE48" s="85"/>
      <c r="BF48" s="85"/>
      <c r="BG48" s="86"/>
      <c r="BH48" s="87"/>
      <c r="BI48" s="87">
        <v>198</v>
      </c>
    </row>
    <row r="49" spans="1:61" ht="15">
      <c r="A49" s="105"/>
      <c r="B49" s="233"/>
      <c r="C49" s="221"/>
      <c r="D49" s="90" t="s">
        <v>24</v>
      </c>
      <c r="E49" s="154">
        <v>1</v>
      </c>
      <c r="F49" s="154">
        <v>1</v>
      </c>
      <c r="G49" s="154">
        <v>1</v>
      </c>
      <c r="H49" s="154">
        <v>2</v>
      </c>
      <c r="I49" s="154">
        <v>1</v>
      </c>
      <c r="J49" s="154">
        <v>1</v>
      </c>
      <c r="K49" s="154">
        <v>2</v>
      </c>
      <c r="L49" s="154">
        <v>2</v>
      </c>
      <c r="M49" s="154">
        <v>2</v>
      </c>
      <c r="N49" s="154">
        <v>2</v>
      </c>
      <c r="O49" s="154">
        <v>2</v>
      </c>
      <c r="P49" s="154">
        <v>2</v>
      </c>
      <c r="Q49" s="154">
        <v>2</v>
      </c>
      <c r="R49" s="154">
        <v>3</v>
      </c>
      <c r="S49" s="154">
        <v>2</v>
      </c>
      <c r="T49" s="156">
        <v>1</v>
      </c>
      <c r="U49" s="154">
        <v>3</v>
      </c>
      <c r="V49" s="155">
        <f>SUM(E49:U49)</f>
        <v>30</v>
      </c>
      <c r="W49" s="82"/>
      <c r="X49" s="85"/>
      <c r="Y49" s="154">
        <v>1</v>
      </c>
      <c r="Z49" s="154">
        <v>1</v>
      </c>
      <c r="AA49" s="154">
        <v>1</v>
      </c>
      <c r="AB49" s="154">
        <v>1</v>
      </c>
      <c r="AC49" s="154">
        <v>1</v>
      </c>
      <c r="AD49" s="154">
        <v>1</v>
      </c>
      <c r="AE49" s="154"/>
      <c r="AF49" s="154">
        <v>1</v>
      </c>
      <c r="AG49" s="154">
        <v>1</v>
      </c>
      <c r="AH49" s="154">
        <v>1</v>
      </c>
      <c r="AI49" s="154">
        <v>1</v>
      </c>
      <c r="AJ49" s="154">
        <v>1</v>
      </c>
      <c r="AK49" s="154">
        <v>1</v>
      </c>
      <c r="AL49" s="154">
        <v>1</v>
      </c>
      <c r="AM49" s="154">
        <v>1</v>
      </c>
      <c r="AN49" s="154">
        <v>1</v>
      </c>
      <c r="AO49" s="154">
        <v>1</v>
      </c>
      <c r="AP49" s="154">
        <v>1</v>
      </c>
      <c r="AQ49" s="154">
        <v>1</v>
      </c>
      <c r="AR49" s="154">
        <v>1</v>
      </c>
      <c r="AS49" s="154">
        <v>2</v>
      </c>
      <c r="AT49" s="154">
        <v>1</v>
      </c>
      <c r="AU49" s="154"/>
      <c r="AV49" s="154"/>
      <c r="AW49" s="155">
        <f t="shared" si="5"/>
        <v>22</v>
      </c>
      <c r="AX49" s="98"/>
      <c r="AY49" s="85"/>
      <c r="AZ49" s="85"/>
      <c r="BA49" s="85"/>
      <c r="BB49" s="85"/>
      <c r="BC49" s="85"/>
      <c r="BD49" s="85"/>
      <c r="BE49" s="85"/>
      <c r="BF49" s="85"/>
      <c r="BG49" s="86"/>
      <c r="BH49" s="87"/>
      <c r="BI49" s="87"/>
    </row>
    <row r="50" spans="1:61" ht="15">
      <c r="A50" s="105"/>
      <c r="B50" s="111" t="s">
        <v>121</v>
      </c>
      <c r="C50" s="112" t="s">
        <v>118</v>
      </c>
      <c r="D50" s="90"/>
      <c r="E50" s="79" t="s">
        <v>75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79"/>
      <c r="V50" s="81"/>
      <c r="W50" s="82"/>
      <c r="X50" s="85"/>
      <c r="Y50" s="79"/>
      <c r="Z50" s="107">
        <v>6</v>
      </c>
      <c r="AA50" s="79"/>
      <c r="AB50" s="79"/>
      <c r="AC50" s="107">
        <v>6</v>
      </c>
      <c r="AD50" s="79"/>
      <c r="AE50" s="79"/>
      <c r="AF50" s="79"/>
      <c r="AG50" s="107">
        <v>6</v>
      </c>
      <c r="AH50" s="79"/>
      <c r="AI50" s="79"/>
      <c r="AJ50" s="79"/>
      <c r="AK50" s="107">
        <v>6</v>
      </c>
      <c r="AL50" s="79"/>
      <c r="AM50" s="79"/>
      <c r="AN50" s="161">
        <v>6</v>
      </c>
      <c r="AO50" s="79"/>
      <c r="AP50" s="79"/>
      <c r="AQ50" s="79"/>
      <c r="AR50" s="107">
        <v>6</v>
      </c>
      <c r="AS50" s="79"/>
      <c r="AT50" s="79"/>
      <c r="AU50" s="79"/>
      <c r="AV50" s="79"/>
      <c r="AW50" s="89">
        <f t="shared" si="5"/>
        <v>36</v>
      </c>
      <c r="AX50" s="98"/>
      <c r="AY50" s="85"/>
      <c r="AZ50" s="85"/>
      <c r="BA50" s="85"/>
      <c r="BB50" s="85"/>
      <c r="BC50" s="85"/>
      <c r="BD50" s="85"/>
      <c r="BE50" s="85"/>
      <c r="BF50" s="85"/>
      <c r="BG50" s="86"/>
      <c r="BH50" s="87"/>
      <c r="BI50" s="87">
        <v>72</v>
      </c>
    </row>
    <row r="51" spans="1:61" ht="15">
      <c r="A51" s="105"/>
      <c r="B51" s="220" t="s">
        <v>72</v>
      </c>
      <c r="C51" s="206" t="s">
        <v>122</v>
      </c>
      <c r="D51" s="90" t="s">
        <v>30</v>
      </c>
      <c r="E51" s="79">
        <v>2</v>
      </c>
      <c r="F51" s="79"/>
      <c r="G51" s="79"/>
      <c r="H51" s="79">
        <v>2</v>
      </c>
      <c r="I51" s="79">
        <v>2</v>
      </c>
      <c r="J51" s="79">
        <v>2</v>
      </c>
      <c r="K51" s="79">
        <v>2</v>
      </c>
      <c r="L51" s="79"/>
      <c r="M51" s="79"/>
      <c r="N51" s="79"/>
      <c r="O51" s="79"/>
      <c r="P51" s="79">
        <v>2</v>
      </c>
      <c r="Q51" s="79"/>
      <c r="R51" s="79">
        <v>2</v>
      </c>
      <c r="S51" s="79"/>
      <c r="T51" s="79">
        <v>4</v>
      </c>
      <c r="U51" s="79">
        <v>2</v>
      </c>
      <c r="V51" s="81">
        <f>SUM(E51:U51)</f>
        <v>20</v>
      </c>
      <c r="W51" s="85"/>
      <c r="X51" s="85"/>
      <c r="Y51" s="79">
        <v>2</v>
      </c>
      <c r="Z51" s="79">
        <v>2</v>
      </c>
      <c r="AA51" s="79">
        <v>2</v>
      </c>
      <c r="AB51" s="79">
        <v>2</v>
      </c>
      <c r="AC51" s="79">
        <v>2</v>
      </c>
      <c r="AD51" s="79">
        <v>2</v>
      </c>
      <c r="AE51" s="79"/>
      <c r="AF51" s="79">
        <v>2</v>
      </c>
      <c r="AG51" s="79">
        <v>2</v>
      </c>
      <c r="AH51" s="79">
        <v>2</v>
      </c>
      <c r="AI51" s="79">
        <v>2</v>
      </c>
      <c r="AJ51" s="79">
        <v>2</v>
      </c>
      <c r="AK51" s="79">
        <v>2</v>
      </c>
      <c r="AL51" s="79">
        <v>2</v>
      </c>
      <c r="AM51" s="79">
        <v>2</v>
      </c>
      <c r="AN51" s="79">
        <v>2</v>
      </c>
      <c r="AO51" s="79">
        <v>2</v>
      </c>
      <c r="AP51" s="79">
        <v>2</v>
      </c>
      <c r="AQ51" s="79">
        <v>2</v>
      </c>
      <c r="AR51" s="79">
        <v>2</v>
      </c>
      <c r="AS51" s="79">
        <v>4</v>
      </c>
      <c r="AT51" s="79">
        <v>4</v>
      </c>
      <c r="AU51" s="79"/>
      <c r="AV51" s="53"/>
      <c r="AW51" s="89">
        <f t="shared" si="5"/>
        <v>46</v>
      </c>
      <c r="AX51" s="98"/>
      <c r="AY51" s="85"/>
      <c r="AZ51" s="85"/>
      <c r="BA51" s="85"/>
      <c r="BB51" s="85"/>
      <c r="BC51" s="85"/>
      <c r="BD51" s="85"/>
      <c r="BE51" s="85"/>
      <c r="BF51" s="85"/>
      <c r="BG51" s="86"/>
      <c r="BH51" s="87"/>
      <c r="BI51" s="87">
        <v>178</v>
      </c>
    </row>
    <row r="52" spans="1:61" ht="15">
      <c r="A52" s="105"/>
      <c r="B52" s="221"/>
      <c r="C52" s="207"/>
      <c r="D52" s="90" t="s">
        <v>24</v>
      </c>
      <c r="E52" s="154">
        <v>1</v>
      </c>
      <c r="F52" s="154"/>
      <c r="G52" s="154"/>
      <c r="H52" s="154">
        <v>1</v>
      </c>
      <c r="I52" s="154">
        <v>1</v>
      </c>
      <c r="J52" s="154">
        <v>1</v>
      </c>
      <c r="K52" s="154">
        <v>1</v>
      </c>
      <c r="L52" s="154"/>
      <c r="M52" s="154"/>
      <c r="N52" s="154"/>
      <c r="O52" s="154"/>
      <c r="P52" s="154">
        <v>1</v>
      </c>
      <c r="Q52" s="154"/>
      <c r="R52" s="154">
        <v>1</v>
      </c>
      <c r="S52" s="154"/>
      <c r="T52" s="154">
        <v>2</v>
      </c>
      <c r="U52" s="154">
        <v>1</v>
      </c>
      <c r="V52" s="155">
        <f>SUM(E52:U52)</f>
        <v>10</v>
      </c>
      <c r="W52" s="85"/>
      <c r="X52" s="85"/>
      <c r="Y52" s="154">
        <v>1</v>
      </c>
      <c r="Z52" s="154">
        <v>1</v>
      </c>
      <c r="AA52" s="154">
        <v>1</v>
      </c>
      <c r="AB52" s="154">
        <v>1</v>
      </c>
      <c r="AC52" s="154">
        <v>1</v>
      </c>
      <c r="AD52" s="154">
        <v>1</v>
      </c>
      <c r="AE52" s="154"/>
      <c r="AF52" s="154">
        <v>1</v>
      </c>
      <c r="AG52" s="154">
        <v>1</v>
      </c>
      <c r="AH52" s="154">
        <v>1</v>
      </c>
      <c r="AI52" s="154">
        <v>1</v>
      </c>
      <c r="AJ52" s="154">
        <v>2</v>
      </c>
      <c r="AK52" s="154">
        <v>1</v>
      </c>
      <c r="AL52" s="154">
        <v>1</v>
      </c>
      <c r="AM52" s="154"/>
      <c r="AN52" s="154">
        <v>1</v>
      </c>
      <c r="AO52" s="154">
        <v>1</v>
      </c>
      <c r="AP52" s="154">
        <v>1</v>
      </c>
      <c r="AQ52" s="154">
        <v>1</v>
      </c>
      <c r="AR52" s="154">
        <v>1</v>
      </c>
      <c r="AS52" s="154">
        <v>2</v>
      </c>
      <c r="AT52" s="154">
        <v>2</v>
      </c>
      <c r="AU52" s="159"/>
      <c r="AV52" s="159"/>
      <c r="AW52" s="155">
        <f t="shared" si="5"/>
        <v>23</v>
      </c>
      <c r="AX52" s="98"/>
      <c r="AY52" s="85"/>
      <c r="AZ52" s="85"/>
      <c r="BA52" s="85"/>
      <c r="BB52" s="85"/>
      <c r="BC52" s="85"/>
      <c r="BD52" s="85"/>
      <c r="BE52" s="85"/>
      <c r="BF52" s="85"/>
      <c r="BG52" s="86"/>
      <c r="BH52" s="87"/>
      <c r="BI52" s="87"/>
    </row>
    <row r="53" spans="1:61" ht="15">
      <c r="A53" s="105"/>
      <c r="B53" s="114" t="s">
        <v>123</v>
      </c>
      <c r="C53" s="114" t="s">
        <v>118</v>
      </c>
      <c r="D53" s="90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81"/>
      <c r="W53" s="85"/>
      <c r="X53" s="85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113"/>
      <c r="AO53" s="79"/>
      <c r="AP53" s="79"/>
      <c r="AQ53" s="79"/>
      <c r="AR53" s="79"/>
      <c r="AS53" s="79"/>
      <c r="AT53" s="79"/>
      <c r="AU53" s="79"/>
      <c r="AV53" s="79"/>
      <c r="AW53" s="89">
        <f t="shared" si="5"/>
        <v>0</v>
      </c>
      <c r="AX53" s="98"/>
      <c r="AY53" s="85"/>
      <c r="AZ53" s="85"/>
      <c r="BA53" s="85"/>
      <c r="BB53" s="85"/>
      <c r="BC53" s="85"/>
      <c r="BD53" s="85"/>
      <c r="BE53" s="85"/>
      <c r="BF53" s="85"/>
      <c r="BG53" s="86"/>
      <c r="BH53" s="87"/>
      <c r="BI53" s="87"/>
    </row>
    <row r="54" spans="1:61" ht="15">
      <c r="A54" s="105"/>
      <c r="B54" s="97" t="s">
        <v>124</v>
      </c>
      <c r="C54" s="97" t="s">
        <v>48</v>
      </c>
      <c r="D54" s="90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1"/>
      <c r="W54" s="85"/>
      <c r="X54" s="85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89"/>
      <c r="AX54" s="98"/>
      <c r="AY54" s="85"/>
      <c r="AZ54" s="85"/>
      <c r="BA54" s="85"/>
      <c r="BB54" s="85"/>
      <c r="BC54" s="85"/>
      <c r="BD54" s="85"/>
      <c r="BE54" s="85"/>
      <c r="BF54" s="85"/>
      <c r="BG54" s="86"/>
      <c r="BH54" s="87"/>
      <c r="BI54" s="87"/>
    </row>
    <row r="55" spans="1:61" ht="45">
      <c r="A55" s="105"/>
      <c r="B55" s="101" t="s">
        <v>73</v>
      </c>
      <c r="C55" s="110" t="s">
        <v>125</v>
      </c>
      <c r="D55" s="90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81"/>
      <c r="W55" s="85"/>
      <c r="X55" s="85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89">
        <f>SUM(Y55:AV55)</f>
        <v>0</v>
      </c>
      <c r="AX55" s="98"/>
      <c r="AY55" s="85"/>
      <c r="AZ55" s="85"/>
      <c r="BA55" s="85"/>
      <c r="BB55" s="85"/>
      <c r="BC55" s="85"/>
      <c r="BD55" s="85"/>
      <c r="BE55" s="85"/>
      <c r="BF55" s="85"/>
      <c r="BG55" s="86"/>
      <c r="BH55" s="87"/>
      <c r="BI55" s="87"/>
    </row>
    <row r="56" spans="1:61" ht="15">
      <c r="A56" s="105"/>
      <c r="B56" s="235" t="s">
        <v>47</v>
      </c>
      <c r="C56" s="206" t="s">
        <v>126</v>
      </c>
      <c r="D56" s="90" t="s">
        <v>30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81"/>
      <c r="W56" s="85"/>
      <c r="X56" s="85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89">
        <f>SUM(Y56:AV56)</f>
        <v>0</v>
      </c>
      <c r="AX56" s="98"/>
      <c r="AY56" s="85"/>
      <c r="AZ56" s="85"/>
      <c r="BA56" s="85"/>
      <c r="BB56" s="85"/>
      <c r="BC56" s="85"/>
      <c r="BD56" s="85"/>
      <c r="BE56" s="85"/>
      <c r="BF56" s="85"/>
      <c r="BG56" s="86"/>
      <c r="BH56" s="87"/>
      <c r="BI56" s="87">
        <v>45</v>
      </c>
    </row>
    <row r="57" spans="1:61" ht="15">
      <c r="A57" s="105"/>
      <c r="B57" s="236"/>
      <c r="C57" s="207"/>
      <c r="D57" s="90" t="s">
        <v>24</v>
      </c>
      <c r="E57" s="115"/>
      <c r="F57" s="115"/>
      <c r="G57" s="115"/>
      <c r="H57" s="116"/>
      <c r="I57" s="115"/>
      <c r="J57" s="115"/>
      <c r="K57" s="115"/>
      <c r="L57" s="117"/>
      <c r="M57" s="117"/>
      <c r="N57" s="115"/>
      <c r="O57" s="117"/>
      <c r="P57" s="117"/>
      <c r="Q57" s="117"/>
      <c r="R57" s="117"/>
      <c r="S57" s="117"/>
      <c r="T57" s="117"/>
      <c r="U57" s="117"/>
      <c r="V57" s="118"/>
      <c r="W57" s="85"/>
      <c r="X57" s="85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5">
        <f>SUM(Y57:AV57)</f>
        <v>0</v>
      </c>
      <c r="AX57" s="98"/>
      <c r="AY57" s="85"/>
      <c r="AZ57" s="85"/>
      <c r="BA57" s="85"/>
      <c r="BB57" s="85"/>
      <c r="BC57" s="85"/>
      <c r="BD57" s="85"/>
      <c r="BE57" s="85"/>
      <c r="BF57" s="85"/>
      <c r="BG57" s="86"/>
      <c r="BH57" s="87"/>
      <c r="BI57" s="87"/>
    </row>
    <row r="58" spans="1:61" ht="15">
      <c r="A58" s="105"/>
      <c r="B58" s="235" t="s">
        <v>127</v>
      </c>
      <c r="C58" s="206" t="s">
        <v>128</v>
      </c>
      <c r="D58" s="90" t="s">
        <v>30</v>
      </c>
      <c r="E58" s="115"/>
      <c r="F58" s="115"/>
      <c r="G58" s="115"/>
      <c r="H58" s="116"/>
      <c r="I58" s="115"/>
      <c r="J58" s="115"/>
      <c r="K58" s="115"/>
      <c r="L58" s="117"/>
      <c r="M58" s="117"/>
      <c r="N58" s="115"/>
      <c r="O58" s="117"/>
      <c r="P58" s="117"/>
      <c r="Q58" s="117"/>
      <c r="R58" s="117"/>
      <c r="S58" s="117"/>
      <c r="T58" s="117"/>
      <c r="U58" s="117"/>
      <c r="V58" s="118"/>
      <c r="W58" s="85"/>
      <c r="X58" s="85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>
        <v>2</v>
      </c>
      <c r="AL58" s="79">
        <v>2</v>
      </c>
      <c r="AM58" s="79">
        <v>2</v>
      </c>
      <c r="AN58" s="79"/>
      <c r="AO58" s="79">
        <v>2</v>
      </c>
      <c r="AP58" s="79">
        <v>2</v>
      </c>
      <c r="AQ58" s="79">
        <v>2</v>
      </c>
      <c r="AR58" s="79">
        <v>2</v>
      </c>
      <c r="AS58" s="79">
        <v>2</v>
      </c>
      <c r="AT58" s="79">
        <v>2</v>
      </c>
      <c r="AU58" s="79"/>
      <c r="AV58" s="79"/>
      <c r="AW58" s="89">
        <f>SUM(Y58:AV58)</f>
        <v>18</v>
      </c>
      <c r="AX58" s="98"/>
      <c r="AY58" s="85"/>
      <c r="AZ58" s="85"/>
      <c r="BA58" s="85"/>
      <c r="BB58" s="85"/>
      <c r="BC58" s="85"/>
      <c r="BD58" s="85"/>
      <c r="BE58" s="85"/>
      <c r="BF58" s="85"/>
      <c r="BG58" s="86"/>
      <c r="BH58" s="87"/>
      <c r="BI58" s="87">
        <v>45</v>
      </c>
    </row>
    <row r="59" spans="1:61" ht="15">
      <c r="A59" s="105"/>
      <c r="B59" s="236"/>
      <c r="C59" s="207"/>
      <c r="D59" s="90" t="s">
        <v>24</v>
      </c>
      <c r="E59" s="115"/>
      <c r="F59" s="115"/>
      <c r="G59" s="115"/>
      <c r="H59" s="116"/>
      <c r="I59" s="115"/>
      <c r="J59" s="115"/>
      <c r="K59" s="115"/>
      <c r="L59" s="117"/>
      <c r="M59" s="117"/>
      <c r="N59" s="115"/>
      <c r="O59" s="117"/>
      <c r="P59" s="117"/>
      <c r="Q59" s="117"/>
      <c r="R59" s="117"/>
      <c r="S59" s="117"/>
      <c r="T59" s="117"/>
      <c r="U59" s="117"/>
      <c r="V59" s="118"/>
      <c r="W59" s="85"/>
      <c r="X59" s="85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>
        <v>1</v>
      </c>
      <c r="AL59" s="154">
        <v>1</v>
      </c>
      <c r="AM59" s="154">
        <v>1</v>
      </c>
      <c r="AN59" s="154"/>
      <c r="AO59" s="154">
        <v>1</v>
      </c>
      <c r="AP59" s="154">
        <v>1</v>
      </c>
      <c r="AQ59" s="154">
        <v>1</v>
      </c>
      <c r="AR59" s="154">
        <v>2</v>
      </c>
      <c r="AS59" s="154">
        <v>1</v>
      </c>
      <c r="AT59" s="154"/>
      <c r="AU59" s="154"/>
      <c r="AV59" s="154"/>
      <c r="AW59" s="155">
        <f>SUM(Y59:AV59)</f>
        <v>9</v>
      </c>
      <c r="AX59" s="98"/>
      <c r="AY59" s="85"/>
      <c r="AZ59" s="85"/>
      <c r="BA59" s="85"/>
      <c r="BB59" s="85"/>
      <c r="BC59" s="85"/>
      <c r="BD59" s="85"/>
      <c r="BE59" s="85"/>
      <c r="BF59" s="85"/>
      <c r="BG59" s="86"/>
      <c r="BH59" s="87"/>
      <c r="BI59" s="87"/>
    </row>
    <row r="60" spans="1:61" ht="30">
      <c r="A60" s="105"/>
      <c r="B60" s="152" t="s">
        <v>133</v>
      </c>
      <c r="C60" s="110" t="s">
        <v>136</v>
      </c>
      <c r="D60" s="90"/>
      <c r="E60" s="115"/>
      <c r="F60" s="115"/>
      <c r="G60" s="115"/>
      <c r="H60" s="116"/>
      <c r="I60" s="115"/>
      <c r="J60" s="115"/>
      <c r="K60" s="115"/>
      <c r="L60" s="117"/>
      <c r="M60" s="117"/>
      <c r="N60" s="115"/>
      <c r="O60" s="117"/>
      <c r="P60" s="117"/>
      <c r="Q60" s="117"/>
      <c r="R60" s="117"/>
      <c r="S60" s="117"/>
      <c r="T60" s="117"/>
      <c r="U60" s="117"/>
      <c r="V60" s="118"/>
      <c r="W60" s="85"/>
      <c r="X60" s="85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53" t="s">
        <v>74</v>
      </c>
      <c r="AW60" s="89"/>
      <c r="AX60" s="98"/>
      <c r="AY60" s="85"/>
      <c r="AZ60" s="85"/>
      <c r="BA60" s="85"/>
      <c r="BB60" s="85"/>
      <c r="BC60" s="85"/>
      <c r="BD60" s="85"/>
      <c r="BE60" s="85"/>
      <c r="BF60" s="85"/>
      <c r="BG60" s="86"/>
      <c r="BH60" s="87"/>
      <c r="BI60" s="87"/>
    </row>
    <row r="61" spans="1:61" ht="15">
      <c r="A61" s="105"/>
      <c r="B61" s="235" t="s">
        <v>137</v>
      </c>
      <c r="C61" s="206" t="s">
        <v>138</v>
      </c>
      <c r="D61" s="90" t="s">
        <v>30</v>
      </c>
      <c r="E61" s="115">
        <v>2</v>
      </c>
      <c r="F61" s="115">
        <v>2</v>
      </c>
      <c r="G61" s="115">
        <v>2</v>
      </c>
      <c r="H61" s="179">
        <v>4</v>
      </c>
      <c r="I61" s="115">
        <v>4</v>
      </c>
      <c r="J61" s="115">
        <v>4</v>
      </c>
      <c r="K61" s="115">
        <v>4</v>
      </c>
      <c r="L61" s="117">
        <v>4</v>
      </c>
      <c r="M61" s="117">
        <v>4</v>
      </c>
      <c r="N61" s="115">
        <v>4</v>
      </c>
      <c r="O61" s="117">
        <v>4</v>
      </c>
      <c r="P61" s="117">
        <v>4</v>
      </c>
      <c r="Q61" s="117">
        <v>4</v>
      </c>
      <c r="R61" s="117">
        <v>4</v>
      </c>
      <c r="S61" s="117">
        <v>4</v>
      </c>
      <c r="T61" s="117">
        <v>2</v>
      </c>
      <c r="U61" s="117">
        <v>4</v>
      </c>
      <c r="V61" s="118">
        <f>SUM(E61:U61)</f>
        <v>60</v>
      </c>
      <c r="W61" s="85"/>
      <c r="X61" s="85"/>
      <c r="Y61" s="79">
        <v>4</v>
      </c>
      <c r="Z61" s="79">
        <v>2</v>
      </c>
      <c r="AA61" s="79">
        <v>6</v>
      </c>
      <c r="AB61" s="79">
        <v>8</v>
      </c>
      <c r="AC61" s="79"/>
      <c r="AD61" s="79">
        <v>8</v>
      </c>
      <c r="AE61" s="79"/>
      <c r="AF61" s="79">
        <v>4</v>
      </c>
      <c r="AG61" s="79">
        <v>2</v>
      </c>
      <c r="AH61" s="79">
        <v>6</v>
      </c>
      <c r="AI61" s="79">
        <v>8</v>
      </c>
      <c r="AJ61" s="79">
        <v>10</v>
      </c>
      <c r="AK61" s="79">
        <v>6</v>
      </c>
      <c r="AL61" s="79">
        <v>6</v>
      </c>
      <c r="AM61" s="79">
        <v>12</v>
      </c>
      <c r="AN61" s="79">
        <v>6</v>
      </c>
      <c r="AO61" s="79">
        <v>8</v>
      </c>
      <c r="AP61" s="79">
        <v>10</v>
      </c>
      <c r="AQ61" s="79">
        <v>4</v>
      </c>
      <c r="AR61" s="79">
        <v>8</v>
      </c>
      <c r="AS61" s="79">
        <v>14</v>
      </c>
      <c r="AT61" s="79">
        <v>8</v>
      </c>
      <c r="AU61" s="79"/>
      <c r="AV61" s="79"/>
      <c r="AW61" s="89">
        <f>SUM(Y61:AV61)</f>
        <v>140</v>
      </c>
      <c r="AX61" s="98"/>
      <c r="AY61" s="85"/>
      <c r="AZ61" s="85"/>
      <c r="BA61" s="85"/>
      <c r="BB61" s="85"/>
      <c r="BC61" s="85"/>
      <c r="BD61" s="85"/>
      <c r="BE61" s="85"/>
      <c r="BF61" s="85"/>
      <c r="BG61" s="86"/>
      <c r="BH61" s="87"/>
      <c r="BI61" s="87"/>
    </row>
    <row r="62" spans="1:61" ht="15">
      <c r="A62" s="105"/>
      <c r="B62" s="236"/>
      <c r="C62" s="207"/>
      <c r="D62" s="90" t="s">
        <v>24</v>
      </c>
      <c r="E62" s="180">
        <v>1</v>
      </c>
      <c r="F62" s="180">
        <v>1</v>
      </c>
      <c r="G62" s="180">
        <v>1</v>
      </c>
      <c r="H62" s="180">
        <v>2</v>
      </c>
      <c r="I62" s="180">
        <v>2</v>
      </c>
      <c r="J62" s="180">
        <v>2</v>
      </c>
      <c r="K62" s="180">
        <v>2</v>
      </c>
      <c r="L62" s="181">
        <v>2</v>
      </c>
      <c r="M62" s="181">
        <v>2</v>
      </c>
      <c r="N62" s="181">
        <v>2</v>
      </c>
      <c r="O62" s="181">
        <v>2</v>
      </c>
      <c r="P62" s="181">
        <v>2</v>
      </c>
      <c r="Q62" s="181">
        <v>2</v>
      </c>
      <c r="R62" s="181">
        <v>2</v>
      </c>
      <c r="S62" s="181">
        <v>2</v>
      </c>
      <c r="T62" s="181">
        <v>1</v>
      </c>
      <c r="U62" s="181">
        <v>2</v>
      </c>
      <c r="V62" s="182">
        <f>SUM(E62:U62)</f>
        <v>30</v>
      </c>
      <c r="W62" s="85"/>
      <c r="X62" s="85"/>
      <c r="Y62" s="154">
        <v>2</v>
      </c>
      <c r="Z62" s="154">
        <v>1</v>
      </c>
      <c r="AA62" s="154">
        <v>3</v>
      </c>
      <c r="AB62" s="154">
        <v>4</v>
      </c>
      <c r="AC62" s="154"/>
      <c r="AD62" s="154">
        <v>4</v>
      </c>
      <c r="AE62" s="154"/>
      <c r="AF62" s="154">
        <v>2</v>
      </c>
      <c r="AG62" s="154">
        <v>1</v>
      </c>
      <c r="AH62" s="154">
        <v>3</v>
      </c>
      <c r="AI62" s="154">
        <v>4</v>
      </c>
      <c r="AJ62" s="154">
        <v>5</v>
      </c>
      <c r="AK62" s="154">
        <v>3</v>
      </c>
      <c r="AL62" s="154">
        <v>3</v>
      </c>
      <c r="AM62" s="154">
        <v>6</v>
      </c>
      <c r="AN62" s="154">
        <v>3</v>
      </c>
      <c r="AO62" s="154">
        <v>4</v>
      </c>
      <c r="AP62" s="154">
        <v>5</v>
      </c>
      <c r="AQ62" s="154">
        <v>2</v>
      </c>
      <c r="AR62" s="154">
        <v>4</v>
      </c>
      <c r="AS62" s="154">
        <v>7</v>
      </c>
      <c r="AT62" s="154">
        <v>4</v>
      </c>
      <c r="AU62" s="154"/>
      <c r="AV62" s="154"/>
      <c r="AW62" s="155">
        <f>SUM(Y62:AV62)</f>
        <v>70</v>
      </c>
      <c r="AX62" s="98"/>
      <c r="AY62" s="85"/>
      <c r="AZ62" s="85"/>
      <c r="BA62" s="85"/>
      <c r="BB62" s="85"/>
      <c r="BC62" s="85"/>
      <c r="BD62" s="85"/>
      <c r="BE62" s="85"/>
      <c r="BF62" s="85"/>
      <c r="BG62" s="86"/>
      <c r="BH62" s="87"/>
      <c r="BI62" s="87">
        <f>SUM(BI6:BI60)</f>
        <v>1440</v>
      </c>
    </row>
    <row r="63" spans="1:61" ht="15">
      <c r="A63" s="178"/>
      <c r="B63" s="177"/>
      <c r="C63" s="176" t="s">
        <v>118</v>
      </c>
      <c r="D63" s="90"/>
      <c r="E63" s="180"/>
      <c r="F63" s="180"/>
      <c r="G63" s="180"/>
      <c r="H63" s="180"/>
      <c r="I63" s="180"/>
      <c r="J63" s="180"/>
      <c r="K63" s="180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2"/>
      <c r="W63" s="85"/>
      <c r="X63" s="85"/>
      <c r="Y63" s="154"/>
      <c r="Z63" s="154"/>
      <c r="AA63" s="154"/>
      <c r="AB63" s="92"/>
      <c r="AC63" s="92"/>
      <c r="AD63" s="92"/>
      <c r="AE63" s="92"/>
      <c r="AF63" s="161">
        <v>6</v>
      </c>
      <c r="AG63" s="92"/>
      <c r="AH63" s="161">
        <v>6</v>
      </c>
      <c r="AI63" s="92"/>
      <c r="AJ63" s="92"/>
      <c r="AK63" s="92"/>
      <c r="AL63" s="161">
        <v>6</v>
      </c>
      <c r="AM63" s="92"/>
      <c r="AN63" s="92"/>
      <c r="AO63" s="92"/>
      <c r="AP63" s="92"/>
      <c r="AQ63" s="92"/>
      <c r="AR63" s="92"/>
      <c r="AS63" s="161">
        <v>6</v>
      </c>
      <c r="AT63" s="161">
        <v>12</v>
      </c>
      <c r="AU63" s="92"/>
      <c r="AV63" s="154"/>
      <c r="AW63" s="89">
        <f>SUM(Y63:AV63)</f>
        <v>36</v>
      </c>
      <c r="AX63" s="98"/>
      <c r="AY63" s="85"/>
      <c r="AZ63" s="85"/>
      <c r="BA63" s="85"/>
      <c r="BB63" s="85"/>
      <c r="BC63" s="85"/>
      <c r="BD63" s="85"/>
      <c r="BE63" s="85"/>
      <c r="BF63" s="85"/>
      <c r="BG63" s="86"/>
      <c r="BH63" s="87"/>
      <c r="BI63" s="87"/>
    </row>
    <row r="64" spans="1:61" ht="15">
      <c r="A64" s="178"/>
      <c r="B64" s="177"/>
      <c r="C64" s="176" t="s">
        <v>48</v>
      </c>
      <c r="D64" s="90"/>
      <c r="E64" s="180"/>
      <c r="F64" s="180"/>
      <c r="G64" s="180"/>
      <c r="H64" s="180"/>
      <c r="I64" s="180"/>
      <c r="J64" s="180"/>
      <c r="K64" s="180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2"/>
      <c r="W64" s="85"/>
      <c r="X64" s="85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83">
        <v>6</v>
      </c>
      <c r="AU64" s="183">
        <v>36</v>
      </c>
      <c r="AV64" s="183">
        <v>30</v>
      </c>
      <c r="AW64" s="89">
        <f>SUM(Y64:AV64)</f>
        <v>72</v>
      </c>
      <c r="AX64" s="98"/>
      <c r="AY64" s="85"/>
      <c r="AZ64" s="85"/>
      <c r="BA64" s="85"/>
      <c r="BB64" s="85"/>
      <c r="BC64" s="85"/>
      <c r="BD64" s="85"/>
      <c r="BE64" s="85"/>
      <c r="BF64" s="85"/>
      <c r="BG64" s="86"/>
      <c r="BH64" s="87"/>
      <c r="BI64" s="87"/>
    </row>
    <row r="65" spans="1:61" ht="15">
      <c r="A65" s="105"/>
      <c r="B65" s="69"/>
      <c r="C65" s="119"/>
      <c r="D65" s="90"/>
      <c r="E65" s="123"/>
      <c r="F65" s="123"/>
      <c r="G65" s="123"/>
      <c r="H65" s="123"/>
      <c r="I65" s="123"/>
      <c r="J65" s="123"/>
      <c r="K65" s="124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81"/>
      <c r="W65" s="85"/>
      <c r="X65" s="85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89">
        <f>SUM(AW6:AW64)</f>
        <v>1179</v>
      </c>
      <c r="AX65" s="98"/>
      <c r="AY65" s="85"/>
      <c r="AZ65" s="85"/>
      <c r="BA65" s="85"/>
      <c r="BB65" s="85"/>
      <c r="BC65" s="85"/>
      <c r="BD65" s="85"/>
      <c r="BE65" s="85"/>
      <c r="BF65" s="85"/>
      <c r="BG65" s="86"/>
      <c r="BH65" s="87"/>
      <c r="BI65" s="87"/>
    </row>
    <row r="66" spans="1:61" ht="15">
      <c r="A66" s="105"/>
      <c r="B66" s="234" t="s">
        <v>36</v>
      </c>
      <c r="C66" s="234"/>
      <c r="D66" s="234"/>
      <c r="E66" s="125">
        <f>SUM(E8:E62)</f>
        <v>54</v>
      </c>
      <c r="F66" s="125">
        <f aca="true" t="shared" si="6" ref="F66:U66">SUM(F8:F62)</f>
        <v>54</v>
      </c>
      <c r="G66" s="125">
        <f t="shared" si="6"/>
        <v>54</v>
      </c>
      <c r="H66" s="125">
        <f t="shared" si="6"/>
        <v>54</v>
      </c>
      <c r="I66" s="125">
        <f t="shared" si="6"/>
        <v>54</v>
      </c>
      <c r="J66" s="125">
        <f t="shared" si="6"/>
        <v>54</v>
      </c>
      <c r="K66" s="125">
        <f t="shared" si="6"/>
        <v>54</v>
      </c>
      <c r="L66" s="125">
        <f t="shared" si="6"/>
        <v>54</v>
      </c>
      <c r="M66" s="125">
        <f t="shared" si="6"/>
        <v>54</v>
      </c>
      <c r="N66" s="125">
        <f t="shared" si="6"/>
        <v>54</v>
      </c>
      <c r="O66" s="125">
        <f t="shared" si="6"/>
        <v>54</v>
      </c>
      <c r="P66" s="125">
        <f t="shared" si="6"/>
        <v>54</v>
      </c>
      <c r="Q66" s="125">
        <f t="shared" si="6"/>
        <v>54</v>
      </c>
      <c r="R66" s="125">
        <f t="shared" si="6"/>
        <v>54</v>
      </c>
      <c r="S66" s="125">
        <f t="shared" si="6"/>
        <v>54</v>
      </c>
      <c r="T66" s="125">
        <f t="shared" si="6"/>
        <v>54</v>
      </c>
      <c r="U66" s="125">
        <f t="shared" si="6"/>
        <v>54</v>
      </c>
      <c r="V66" s="126">
        <f>SUM(E66:U66)</f>
        <v>918</v>
      </c>
      <c r="W66" s="127">
        <v>0</v>
      </c>
      <c r="X66" s="127">
        <v>0</v>
      </c>
      <c r="Y66" s="128">
        <f>SUM(Y8:Y65)</f>
        <v>54</v>
      </c>
      <c r="Z66" s="128">
        <f aca="true" t="shared" si="7" ref="Z66:AV66">SUM(Z8:Z65)</f>
        <v>51</v>
      </c>
      <c r="AA66" s="128">
        <f t="shared" si="7"/>
        <v>54</v>
      </c>
      <c r="AB66" s="128">
        <f t="shared" si="7"/>
        <v>54</v>
      </c>
      <c r="AC66" s="128">
        <f t="shared" si="7"/>
        <v>51</v>
      </c>
      <c r="AD66" s="128">
        <f t="shared" si="7"/>
        <v>54</v>
      </c>
      <c r="AE66" s="128">
        <f t="shared" si="7"/>
        <v>54</v>
      </c>
      <c r="AF66" s="128">
        <f t="shared" si="7"/>
        <v>51</v>
      </c>
      <c r="AG66" s="128">
        <f t="shared" si="7"/>
        <v>51</v>
      </c>
      <c r="AH66" s="128">
        <f t="shared" si="7"/>
        <v>51</v>
      </c>
      <c r="AI66" s="128">
        <f t="shared" si="7"/>
        <v>36</v>
      </c>
      <c r="AJ66" s="128">
        <f t="shared" si="7"/>
        <v>54</v>
      </c>
      <c r="AK66" s="128">
        <f t="shared" si="7"/>
        <v>51</v>
      </c>
      <c r="AL66" s="128">
        <f t="shared" si="7"/>
        <v>51</v>
      </c>
      <c r="AM66" s="128">
        <f t="shared" si="7"/>
        <v>51</v>
      </c>
      <c r="AN66" s="128">
        <f>SUM(AN6:AN65)</f>
        <v>48</v>
      </c>
      <c r="AO66" s="128">
        <f t="shared" si="7"/>
        <v>51</v>
      </c>
      <c r="AP66" s="128">
        <f t="shared" si="7"/>
        <v>51</v>
      </c>
      <c r="AQ66" s="128">
        <f t="shared" si="7"/>
        <v>51</v>
      </c>
      <c r="AR66" s="128">
        <f t="shared" si="7"/>
        <v>48</v>
      </c>
      <c r="AS66" s="128">
        <f t="shared" si="7"/>
        <v>51</v>
      </c>
      <c r="AT66" s="128">
        <f t="shared" si="7"/>
        <v>45</v>
      </c>
      <c r="AU66" s="128">
        <f t="shared" si="7"/>
        <v>36</v>
      </c>
      <c r="AV66" s="128">
        <f t="shared" si="7"/>
        <v>30</v>
      </c>
      <c r="AW66" s="129">
        <f>SUM(Y66:AV66)</f>
        <v>1179</v>
      </c>
      <c r="AX66" s="98"/>
      <c r="AY66" s="130">
        <v>0</v>
      </c>
      <c r="AZ66" s="130">
        <v>0</v>
      </c>
      <c r="BA66" s="130"/>
      <c r="BB66" s="130">
        <v>0</v>
      </c>
      <c r="BC66" s="130">
        <v>0</v>
      </c>
      <c r="BD66" s="130">
        <v>0</v>
      </c>
      <c r="BE66" s="130">
        <v>0</v>
      </c>
      <c r="BF66" s="130">
        <v>0</v>
      </c>
      <c r="BG66" s="131">
        <v>0</v>
      </c>
      <c r="BH66" s="112"/>
      <c r="BI66" s="125">
        <f>SUM(BI6:BI62)</f>
        <v>2880</v>
      </c>
    </row>
    <row r="67" spans="1:61" ht="15">
      <c r="A67" s="16"/>
      <c r="B67" s="225" t="s">
        <v>34</v>
      </c>
      <c r="C67" s="225"/>
      <c r="D67" s="225"/>
      <c r="E67" s="170">
        <f>SUM(E51+E48+E45+E43+E36+E34+E28+E26+E24+E18+E14+E12+E10+E8+E61+E30+E32)</f>
        <v>36</v>
      </c>
      <c r="F67" s="170">
        <f aca="true" t="shared" si="8" ref="F67:V67">SUM(F51+F48+F45+F43+F36+F34+F28+F26+F24+F18+F14+F12+F10+F8+F61+F30+F32)</f>
        <v>36</v>
      </c>
      <c r="G67" s="170">
        <f t="shared" si="8"/>
        <v>36</v>
      </c>
      <c r="H67" s="170">
        <f t="shared" si="8"/>
        <v>36</v>
      </c>
      <c r="I67" s="170">
        <f t="shared" si="8"/>
        <v>36</v>
      </c>
      <c r="J67" s="170">
        <f t="shared" si="8"/>
        <v>36</v>
      </c>
      <c r="K67" s="170">
        <f t="shared" si="8"/>
        <v>36</v>
      </c>
      <c r="L67" s="170">
        <f t="shared" si="8"/>
        <v>36</v>
      </c>
      <c r="M67" s="170">
        <f t="shared" si="8"/>
        <v>36</v>
      </c>
      <c r="N67" s="170">
        <f t="shared" si="8"/>
        <v>36</v>
      </c>
      <c r="O67" s="170">
        <f t="shared" si="8"/>
        <v>36</v>
      </c>
      <c r="P67" s="170">
        <f t="shared" si="8"/>
        <v>36</v>
      </c>
      <c r="Q67" s="170">
        <f t="shared" si="8"/>
        <v>36</v>
      </c>
      <c r="R67" s="170">
        <f t="shared" si="8"/>
        <v>36</v>
      </c>
      <c r="S67" s="170">
        <f t="shared" si="8"/>
        <v>36</v>
      </c>
      <c r="T67" s="170">
        <f t="shared" si="8"/>
        <v>36</v>
      </c>
      <c r="U67" s="170">
        <f t="shared" si="8"/>
        <v>36</v>
      </c>
      <c r="V67" s="170">
        <f t="shared" si="8"/>
        <v>612</v>
      </c>
      <c r="W67" s="127">
        <v>0</v>
      </c>
      <c r="X67" s="132">
        <v>0</v>
      </c>
      <c r="Y67" s="128">
        <f>SUM(Y61+Y58+Y56+Y51+Y50+Y48+Y46+Y45+Y43+Y36+Y34+Y32+Y30+Y28+Y26+Y18+Y14+Y12+Y10+Y8+Y38)</f>
        <v>36</v>
      </c>
      <c r="Z67" s="128">
        <f aca="true" t="shared" si="9" ref="Z67:AE67">SUM(Z61+Z58+Z56+Z51+Z50+Z48+Z46+Z45+Z43+Z36+Z34+Z32+Z30+Z28+Z26+Z18+Z14+Z12+Z10+Z8+Z38)</f>
        <v>36</v>
      </c>
      <c r="AA67" s="128">
        <f t="shared" si="9"/>
        <v>36</v>
      </c>
      <c r="AB67" s="128">
        <f>SUM(AB61+AB58+AB56+AB51+AB50+AB48+AB46+AB45+AB43+AB36+AB34+AB32+AB30+AB28+AB26+AB18+AB14+AB12+AB10+AB8+AB38+AB63)</f>
        <v>36</v>
      </c>
      <c r="AC67" s="128">
        <f t="shared" si="9"/>
        <v>36</v>
      </c>
      <c r="AD67" s="128">
        <f>SUM(AD61+AD58+AD56+AD51+AD50+AD48+AD46+AD45+AD43+AD36+AD34+AD32+AD30+AD28+AD26+AD18+AD14+AD12+AD10+AD8+AD38+AD63)</f>
        <v>36</v>
      </c>
      <c r="AE67" s="128">
        <f t="shared" si="9"/>
        <v>36</v>
      </c>
      <c r="AF67" s="128">
        <f>SUM(AF61+AF58+AF56+AF51+AF50+AF48+AF46+AF45+AF43+AF36+AF34+AF32+AF30+AF28+AF26+AF18+AF14+AF12+AF10+AF8+AF63)</f>
        <v>36</v>
      </c>
      <c r="AG67" s="128">
        <f aca="true" t="shared" si="10" ref="AG67:AS67">SUM(AG61+AG58+AG56+AG51+AG50+AG48+AG46+AG45+AG43+AG36+AG34+AG32+AG30+AG28+AG26+AG18+AG14+AG12+AG10+AG8+AG63)</f>
        <v>36</v>
      </c>
      <c r="AH67" s="128">
        <f t="shared" si="10"/>
        <v>36</v>
      </c>
      <c r="AI67" s="128">
        <f>SUM(AI61+AI58+AI56+AI51+AI50+AI48+AI46+AI45+AI43+AI36+AI34+AI32+AI30+AI28+AI26+AI14+AI12+AI10+AI8+AI63)</f>
        <v>24</v>
      </c>
      <c r="AJ67" s="128">
        <f t="shared" si="10"/>
        <v>36</v>
      </c>
      <c r="AK67" s="128">
        <f t="shared" si="10"/>
        <v>36</v>
      </c>
      <c r="AL67" s="128">
        <f t="shared" si="10"/>
        <v>36</v>
      </c>
      <c r="AM67" s="128">
        <f t="shared" si="10"/>
        <v>36</v>
      </c>
      <c r="AN67" s="128">
        <f t="shared" si="10"/>
        <v>36</v>
      </c>
      <c r="AO67" s="128">
        <f t="shared" si="10"/>
        <v>36</v>
      </c>
      <c r="AP67" s="128">
        <f t="shared" si="10"/>
        <v>36</v>
      </c>
      <c r="AQ67" s="128">
        <f t="shared" si="10"/>
        <v>36</v>
      </c>
      <c r="AR67" s="128">
        <f t="shared" si="10"/>
        <v>36</v>
      </c>
      <c r="AS67" s="128">
        <f t="shared" si="10"/>
        <v>36</v>
      </c>
      <c r="AT67" s="128">
        <f>SUM(AT61+AT58+AT56+AT51+AT50+AT48+AT46+AT45+AT43+AT36+AT34+AT32+AT30+AT28+AT26+AT18+AT14+AT12+AT10+AT8+AT63+AT64)</f>
        <v>36</v>
      </c>
      <c r="AU67" s="128">
        <f>SUM(AU61+AU58+AU56+AU51+AU50+AU48+AU46+AU45+AU43+AU36+AU34+AU32+AU30+AU28+AU26+AU18+AU14+AU12+AU10+AU8+AU63+AU64)</f>
        <v>36</v>
      </c>
      <c r="AV67" s="128">
        <f>SUM(AV61+AV58+AV56+AV51+AV50+AV48+AV46+AV45+AV43+AV36+AV34+AV32+AV30+AV28+AV26+AV18+AV14+AV12+AV10+AV8+AV63+AV64)</f>
        <v>30</v>
      </c>
      <c r="AW67" s="128">
        <f>SUM(Y67:AV67)</f>
        <v>846</v>
      </c>
      <c r="AX67" s="98"/>
      <c r="AY67" s="130">
        <v>0</v>
      </c>
      <c r="AZ67" s="130">
        <v>0</v>
      </c>
      <c r="BA67" s="130">
        <v>0</v>
      </c>
      <c r="BB67" s="130">
        <v>0</v>
      </c>
      <c r="BC67" s="130">
        <v>0</v>
      </c>
      <c r="BD67" s="130">
        <v>0</v>
      </c>
      <c r="BE67" s="130">
        <v>0</v>
      </c>
      <c r="BF67" s="130">
        <v>0</v>
      </c>
      <c r="BG67" s="131">
        <v>0</v>
      </c>
      <c r="BH67" s="112"/>
      <c r="BI67" s="125">
        <f>SUM(E67:BH67)</f>
        <v>2916</v>
      </c>
    </row>
    <row r="68" spans="1:61" ht="15">
      <c r="A68" s="16"/>
      <c r="B68" s="217" t="s">
        <v>35</v>
      </c>
      <c r="C68" s="217"/>
      <c r="D68" s="217"/>
      <c r="E68" s="170">
        <f>SUM(E52+E49+E44+E37+E35+E29+E27+E25+E19+E15+E13+E11+E9+E62+E31+E33)</f>
        <v>18</v>
      </c>
      <c r="F68" s="170">
        <f aca="true" t="shared" si="11" ref="F68:V68">SUM(F52+F49+F44+F37+F35+F29+F27+F25+F19+F15+F13+F11+F9+F62+F31+F33)</f>
        <v>18</v>
      </c>
      <c r="G68" s="170">
        <f t="shared" si="11"/>
        <v>18</v>
      </c>
      <c r="H68" s="170">
        <f t="shared" si="11"/>
        <v>18</v>
      </c>
      <c r="I68" s="170">
        <f t="shared" si="11"/>
        <v>18</v>
      </c>
      <c r="J68" s="170">
        <f t="shared" si="11"/>
        <v>18</v>
      </c>
      <c r="K68" s="170">
        <f t="shared" si="11"/>
        <v>18</v>
      </c>
      <c r="L68" s="170">
        <f t="shared" si="11"/>
        <v>18</v>
      </c>
      <c r="M68" s="170">
        <f t="shared" si="11"/>
        <v>18</v>
      </c>
      <c r="N68" s="170">
        <f t="shared" si="11"/>
        <v>18</v>
      </c>
      <c r="O68" s="170">
        <f t="shared" si="11"/>
        <v>18</v>
      </c>
      <c r="P68" s="170">
        <f t="shared" si="11"/>
        <v>18</v>
      </c>
      <c r="Q68" s="170">
        <f t="shared" si="11"/>
        <v>18</v>
      </c>
      <c r="R68" s="170">
        <f t="shared" si="11"/>
        <v>18</v>
      </c>
      <c r="S68" s="170">
        <f t="shared" si="11"/>
        <v>18</v>
      </c>
      <c r="T68" s="170">
        <f t="shared" si="11"/>
        <v>18</v>
      </c>
      <c r="U68" s="170">
        <f t="shared" si="11"/>
        <v>18</v>
      </c>
      <c r="V68" s="170">
        <f t="shared" si="11"/>
        <v>306</v>
      </c>
      <c r="W68" s="127">
        <v>0</v>
      </c>
      <c r="X68" s="127">
        <v>0</v>
      </c>
      <c r="Y68" s="128">
        <f>SUM(Y9+Y11+Y13+Y15+Y19+Y27+Y29+Y31+Y62+Y37+Y44+Y49+Y52+Y57+Y59+Y35+Y39)</f>
        <v>18</v>
      </c>
      <c r="Z68" s="128">
        <f>SUM(Z9+Z11+Z13+Z15+Z19+Z27+Z29+Z31+Z62+Z37+Z44+Z49+Z52+Z57+Z59+Z35+Z39+Z33)</f>
        <v>15</v>
      </c>
      <c r="AA68" s="128">
        <f>SUM(AA9+AA11+AA13+AA15+AA19+AA27+AA29+AA31+AA62+AA37+AA44+AA49+AA52+AA57+AA59+AA35+AA39)</f>
        <v>18</v>
      </c>
      <c r="AB68" s="128">
        <f>SUM(AB9+AB11+AB13+AB15+AB19+AB27+AB29+AB31+AB62+AB37+AB44+AB49+AB52+AB57+AB59+AB35+AB39+AB33)</f>
        <v>18</v>
      </c>
      <c r="AC68" s="128">
        <f>SUM(AC9+AC11+AC13+AC15+AC19+AC27+AC29+AC31+AC62+AC37+AC44+AC49+AC52+AC57+AC59+AC35+AC39)</f>
        <v>15</v>
      </c>
      <c r="AD68" s="128">
        <f>SUM(AD9+AD11+AD13+AD15+AD19+AD27+AD29+AD31+AD62+AD37+AD44+AD49+AD52+AD57+AD59+AD35+AD39+AD33)</f>
        <v>18</v>
      </c>
      <c r="AE68" s="128">
        <f>SUM(AE9+AE11+AE11+AE13+AE15+AE19+AE27+AE29+AE31+AE62+AE37+AE44+AE49+AE52+AE57+AE59+AE33+AE35+AE39)</f>
        <v>18</v>
      </c>
      <c r="AF68" s="128">
        <f>SUM(AF9+AF11+AF11+AF13+AF15+AF19+AF27+AF29+AF31+AF62+AF37+AF44+AF49+AF52+AF57+AF59+AF33+AF35)</f>
        <v>15</v>
      </c>
      <c r="AG68" s="128">
        <f>SUM(AG9+AG11+AG11+AG13+AG15+AG19+AG27+AG29+AG31+AG62+AG37+AG44+AG49+AG52+AG57+AG59+AG33+AG35)</f>
        <v>15</v>
      </c>
      <c r="AH68" s="128">
        <f>SUM(AH9+AH11+AH13+AH15+AH19+AH27+AH29+AH31+AH62+AH37+AH44+AH49+AH52+AH57+AH59+AH33)</f>
        <v>15</v>
      </c>
      <c r="AI68" s="128">
        <f>SUM(AI9+AI11+AI13+AI15+AI19+AI27+AI29+AI31+AI62+AI37+AI44+AI49+AI52+AI57+AI59+AI33)</f>
        <v>12</v>
      </c>
      <c r="AJ68" s="128">
        <f>SUM(AJ9+AJ11+AJ13+AJ15+AJ19+AJ27+AJ29+AJ31+AJ62+AJ37+AJ44+AJ49+AJ52+AJ57+AJ59+AJ33)</f>
        <v>18</v>
      </c>
      <c r="AK68" s="128">
        <f>SUM(AK9+AK11+AK13+AK15+AK19+AK27+AK29+AK31+AK62+AK37+AK44+AK49+AK52+AK57+AK59+AK33+AK35)</f>
        <v>15</v>
      </c>
      <c r="AL68" s="128">
        <f>SUM(AL9+AL11+AL13+AL15+AL19+AL27+AL29+AL31+AL62+AL37+AL44+AL49+AL52+AL57+AL59+AL33+AL35)</f>
        <v>15</v>
      </c>
      <c r="AM68" s="128">
        <f>SUM(AM9+AM11+AM13+AM15+AM19+AM27+AM29+AM31+AM62+AM37+AM44+AM49+AM52+AM57+AM59+AM33+AM35)</f>
        <v>15</v>
      </c>
      <c r="AN68" s="128">
        <f>SUM(AN9+AN11+AN13+AN15+AN19+AN27+AN29+AN31+AN62+AN37+AN44+AN49+AN52+AN57+AN59+AN33)</f>
        <v>12</v>
      </c>
      <c r="AO68" s="128">
        <f>SUM(AO9+AO11+AO13+AO15+AO19+AO27+AO29+AO31+AO62+AO37+AO44+AO49+AO52+AO57+AO59+AO33+AO35)</f>
        <v>15</v>
      </c>
      <c r="AP68" s="128">
        <f>SUM(AP9+AP11+AP13+AP15+AP19+AP27+AP29+AP31+AP62+AP37+AP44+AP49+AP52+AP57+AP59+AP33)</f>
        <v>15</v>
      </c>
      <c r="AQ68" s="128">
        <f>SUM(AQ9+AQ11+AQ13+AQ15+AQ19+AQ27+AQ29+AQ31+AQ62+AQ37+AQ44+AQ49+AQ52+AQ57+AQ59+AQ33+AQ35)</f>
        <v>15</v>
      </c>
      <c r="AR68" s="128">
        <f>SUM(AR9+AR11+AR13+AR15+AR19+AR27+AR29+AR31+AR62+AR37+AR44+AR49+AR52+AR57+AR59+AR33+AR35)</f>
        <v>12</v>
      </c>
      <c r="AS68" s="128">
        <f>SUM(AS9+AS11+AS13+AS15+AS19+AS27+AS29+AS31+AS62+AS37+AS44+AS49+AS52+AS57+AS59+AS33)</f>
        <v>15</v>
      </c>
      <c r="AT68" s="128">
        <f>SUM(AT9+AT11+AT13+AT15+AT19+AT27+AT29+AT31+AT62+AT37+AT44+AT49+AT52+AT57+AT59+AT33)</f>
        <v>9</v>
      </c>
      <c r="AU68" s="128">
        <f>SUM(AU9+AU11+AU13+AU15+AU19+AU27+AU29+AU31+AU62+AU37+AU44+AU49+AU52+AU57+AU59+AU33)</f>
        <v>0</v>
      </c>
      <c r="AV68" s="128">
        <f>SUM(AV9+AV11+AV13+AV15+AV19+AV27+AV29+AV31+AV62+AV37+AV44+AV49+AV52+AV57+AV59+AV33)</f>
        <v>0</v>
      </c>
      <c r="AW68" s="128">
        <f>SUM(Y68:AV68)</f>
        <v>333</v>
      </c>
      <c r="AX68" s="98"/>
      <c r="AY68" s="130">
        <v>0</v>
      </c>
      <c r="AZ68" s="130">
        <v>0</v>
      </c>
      <c r="BA68" s="130">
        <v>0</v>
      </c>
      <c r="BB68" s="130">
        <v>0</v>
      </c>
      <c r="BC68" s="130">
        <v>0</v>
      </c>
      <c r="BD68" s="130">
        <v>0</v>
      </c>
      <c r="BE68" s="130">
        <v>0</v>
      </c>
      <c r="BF68" s="130">
        <v>0</v>
      </c>
      <c r="BG68" s="131">
        <v>0</v>
      </c>
      <c r="BH68" s="112"/>
      <c r="BI68" s="125">
        <f>SUM(E68:BH68)</f>
        <v>1278</v>
      </c>
    </row>
    <row r="69" spans="1:61" ht="15">
      <c r="A69" s="16"/>
      <c r="B69" s="90"/>
      <c r="C69" s="90" t="s">
        <v>57</v>
      </c>
      <c r="D69" s="90"/>
      <c r="E69" s="134"/>
      <c r="F69" s="134"/>
      <c r="G69" s="134"/>
      <c r="H69" s="134"/>
      <c r="I69" s="134"/>
      <c r="J69" s="134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135"/>
      <c r="W69" s="98"/>
      <c r="X69" s="98"/>
      <c r="Y69" s="124"/>
      <c r="Z69" s="90"/>
      <c r="AA69" s="90"/>
      <c r="AB69" s="90"/>
      <c r="AC69" s="90"/>
      <c r="AD69" s="90"/>
      <c r="AE69" s="90"/>
      <c r="AF69" s="90"/>
      <c r="AG69" s="90"/>
      <c r="AH69" s="90"/>
      <c r="AI69" s="136">
        <v>12</v>
      </c>
      <c r="AJ69" s="90"/>
      <c r="AK69" s="90"/>
      <c r="AL69" s="90"/>
      <c r="AM69" s="136"/>
      <c r="AN69" s="90"/>
      <c r="AO69" s="90"/>
      <c r="AP69" s="137"/>
      <c r="AQ69" s="90"/>
      <c r="AR69" s="136"/>
      <c r="AS69" s="90"/>
      <c r="AT69" s="90"/>
      <c r="AU69" s="90"/>
      <c r="AV69" s="136">
        <v>6</v>
      </c>
      <c r="AW69" s="138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90"/>
      <c r="BI69" s="90">
        <f>SUM(Y69:BH69)</f>
        <v>18</v>
      </c>
    </row>
    <row r="70" spans="2:61" ht="15">
      <c r="B70" s="139"/>
      <c r="C70" s="139"/>
      <c r="D70" s="139"/>
      <c r="E70" s="140"/>
      <c r="F70" s="140"/>
      <c r="G70" s="140"/>
      <c r="H70" s="140"/>
      <c r="I70" s="140"/>
      <c r="J70" s="140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</row>
    <row r="71" spans="2:61" ht="18">
      <c r="B71" s="141"/>
      <c r="C71" s="139" t="s">
        <v>40</v>
      </c>
      <c r="D71" s="139"/>
      <c r="E71" s="140"/>
      <c r="F71" s="140"/>
      <c r="G71" s="140"/>
      <c r="H71" s="140"/>
      <c r="I71" s="140"/>
      <c r="J71" s="140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</row>
    <row r="72" spans="2:61" ht="15">
      <c r="B72" s="143"/>
      <c r="C72" s="139" t="s">
        <v>41</v>
      </c>
      <c r="D72" s="139"/>
      <c r="E72" s="140"/>
      <c r="I72" s="140"/>
      <c r="J72" s="140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</row>
    <row r="73" spans="2:61" ht="15">
      <c r="B73" s="144"/>
      <c r="C73" s="139" t="s">
        <v>130</v>
      </c>
      <c r="D73" s="139"/>
      <c r="E73" s="140"/>
      <c r="F73" s="140"/>
      <c r="G73" s="140"/>
      <c r="H73" s="140"/>
      <c r="I73" s="140"/>
      <c r="J73" s="140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</row>
    <row r="74" spans="2:61" ht="15">
      <c r="B74" s="145"/>
      <c r="C74" s="139" t="s">
        <v>131</v>
      </c>
      <c r="D74" s="139"/>
      <c r="E74" s="140"/>
      <c r="F74" s="140"/>
      <c r="G74" s="140"/>
      <c r="H74" s="140"/>
      <c r="I74" s="140"/>
      <c r="J74" s="140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</row>
    <row r="75" spans="2:61" ht="15">
      <c r="B75" s="146"/>
      <c r="C75" s="139" t="s">
        <v>39</v>
      </c>
      <c r="D75" s="139"/>
      <c r="E75" s="140"/>
      <c r="F75" s="140"/>
      <c r="G75" s="140"/>
      <c r="H75" s="140"/>
      <c r="I75" s="140"/>
      <c r="J75" s="140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</row>
    <row r="76" spans="2:61" ht="15">
      <c r="B76" s="139"/>
      <c r="C76" s="139"/>
      <c r="D76" s="139"/>
      <c r="E76" s="140"/>
      <c r="F76" s="140"/>
      <c r="G76" s="140"/>
      <c r="H76" s="140"/>
      <c r="I76" s="140"/>
      <c r="J76" s="140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</row>
  </sheetData>
  <sheetProtection/>
  <mergeCells count="72">
    <mergeCell ref="B68:D68"/>
    <mergeCell ref="B66:D66"/>
    <mergeCell ref="B51:B52"/>
    <mergeCell ref="C51:C52"/>
    <mergeCell ref="B56:B57"/>
    <mergeCell ref="C56:C57"/>
    <mergeCell ref="B58:B59"/>
    <mergeCell ref="C58:C59"/>
    <mergeCell ref="B67:D67"/>
    <mergeCell ref="B61:B62"/>
    <mergeCell ref="B41:B42"/>
    <mergeCell ref="C41:C42"/>
    <mergeCell ref="AV41:AV42"/>
    <mergeCell ref="B43:B44"/>
    <mergeCell ref="C43:C44"/>
    <mergeCell ref="B48:B49"/>
    <mergeCell ref="C48:C49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0:B21"/>
    <mergeCell ref="C20:C21"/>
    <mergeCell ref="B22:B23"/>
    <mergeCell ref="C22:C23"/>
    <mergeCell ref="C24:C25"/>
    <mergeCell ref="B26:B27"/>
    <mergeCell ref="C26:C27"/>
    <mergeCell ref="B14:B15"/>
    <mergeCell ref="C14:C15"/>
    <mergeCell ref="B16:B17"/>
    <mergeCell ref="C16:C17"/>
    <mergeCell ref="B18:B19"/>
    <mergeCell ref="C18:C19"/>
    <mergeCell ref="A6:A42"/>
    <mergeCell ref="B6:B7"/>
    <mergeCell ref="C6:C7"/>
    <mergeCell ref="D6:D7"/>
    <mergeCell ref="B8:B9"/>
    <mergeCell ref="C8:C9"/>
    <mergeCell ref="B10:B11"/>
    <mergeCell ref="C10:C11"/>
    <mergeCell ref="B12:B13"/>
    <mergeCell ref="C12:C13"/>
    <mergeCell ref="AP1:AR1"/>
    <mergeCell ref="AT1:AX1"/>
    <mergeCell ref="AZ1:BC1"/>
    <mergeCell ref="BE1:BG1"/>
    <mergeCell ref="BI1:BI5"/>
    <mergeCell ref="E2:BH2"/>
    <mergeCell ref="E4:BH4"/>
    <mergeCell ref="O1:Q1"/>
    <mergeCell ref="S1:U1"/>
    <mergeCell ref="X1:AA1"/>
    <mergeCell ref="C61:C62"/>
    <mergeCell ref="AC1:AE1"/>
    <mergeCell ref="AG1:AI1"/>
    <mergeCell ref="AK1:AN1"/>
    <mergeCell ref="A1:A5"/>
    <mergeCell ref="B1:B5"/>
    <mergeCell ref="C1:C5"/>
    <mergeCell ref="D1:D5"/>
    <mergeCell ref="F1:H1"/>
    <mergeCell ref="J1:M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8"/>
  <sheetViews>
    <sheetView tabSelected="1" zoomScale="50" zoomScaleNormal="50" zoomScalePageLayoutView="0" workbookViewId="0" topLeftCell="A24">
      <selection activeCell="AE56" sqref="AE56"/>
    </sheetView>
  </sheetViews>
  <sheetFormatPr defaultColWidth="9.140625" defaultRowHeight="15"/>
  <cols>
    <col min="1" max="1" width="4.8515625" style="0" customWidth="1"/>
    <col min="2" max="2" width="10.28125" style="0" customWidth="1"/>
    <col min="3" max="3" width="31.8515625" style="0" customWidth="1"/>
    <col min="4" max="4" width="16.421875" style="0" customWidth="1"/>
    <col min="5" max="5" width="6.57421875" style="0" customWidth="1"/>
    <col min="6" max="6" width="5.8515625" style="0" customWidth="1"/>
    <col min="7" max="7" width="5.57421875" style="0" customWidth="1"/>
    <col min="8" max="8" width="5.7109375" style="0" customWidth="1"/>
    <col min="9" max="9" width="6.140625" style="0" customWidth="1"/>
    <col min="10" max="10" width="6.421875" style="0" customWidth="1"/>
    <col min="11" max="11" width="6.140625" style="0" customWidth="1"/>
    <col min="12" max="12" width="5.8515625" style="0" customWidth="1"/>
    <col min="13" max="13" width="6.28125" style="0" customWidth="1"/>
    <col min="14" max="15" width="6.421875" style="0" customWidth="1"/>
    <col min="16" max="16" width="6.140625" style="0" customWidth="1"/>
    <col min="17" max="17" width="6.8515625" style="0" customWidth="1"/>
    <col min="18" max="19" width="6.421875" style="0" customWidth="1"/>
    <col min="20" max="20" width="6.8515625" style="0" customWidth="1"/>
    <col min="21" max="21" width="6.421875" style="0" customWidth="1"/>
    <col min="22" max="23" width="6.57421875" style="0" customWidth="1"/>
    <col min="24" max="24" width="6.140625" style="0" customWidth="1"/>
    <col min="25" max="25" width="5.8515625" style="0" customWidth="1"/>
    <col min="26" max="26" width="6.140625" style="0" customWidth="1"/>
    <col min="27" max="27" width="5.7109375" style="0" customWidth="1"/>
    <col min="28" max="28" width="6.421875" style="0" customWidth="1"/>
    <col min="29" max="29" width="5.8515625" style="0" customWidth="1"/>
    <col min="30" max="30" width="6.140625" style="0" customWidth="1"/>
    <col min="31" max="32" width="5.8515625" style="0" customWidth="1"/>
    <col min="33" max="33" width="6.57421875" style="0" customWidth="1"/>
    <col min="34" max="34" width="6.421875" style="0" customWidth="1"/>
    <col min="35" max="35" width="6.8515625" style="0" customWidth="1"/>
    <col min="36" max="37" width="6.57421875" style="0" customWidth="1"/>
    <col min="38" max="38" width="6.421875" style="0" customWidth="1"/>
    <col min="39" max="39" width="6.140625" style="0" customWidth="1"/>
    <col min="40" max="40" width="5.8515625" style="0" customWidth="1"/>
    <col min="41" max="41" width="6.28125" style="0" customWidth="1"/>
    <col min="42" max="42" width="5.7109375" style="0" customWidth="1"/>
    <col min="43" max="43" width="6.57421875" style="0" customWidth="1"/>
    <col min="44" max="44" width="6.421875" style="0" customWidth="1"/>
    <col min="45" max="45" width="6.28125" style="0" customWidth="1"/>
    <col min="46" max="46" width="6.140625" style="0" customWidth="1"/>
    <col min="47" max="47" width="6.421875" style="0" customWidth="1"/>
    <col min="48" max="48" width="5.421875" style="0" customWidth="1"/>
    <col min="49" max="49" width="6.57421875" style="0" customWidth="1"/>
    <col min="50" max="50" width="5.140625" style="0" customWidth="1"/>
    <col min="51" max="51" width="6.8515625" style="0" customWidth="1"/>
  </cols>
  <sheetData>
    <row r="1" spans="1:51" ht="76.5" customHeight="1">
      <c r="A1" s="209" t="s">
        <v>0</v>
      </c>
      <c r="B1" s="209" t="s">
        <v>1</v>
      </c>
      <c r="C1" s="210" t="s">
        <v>2</v>
      </c>
      <c r="D1" s="211" t="s">
        <v>3</v>
      </c>
      <c r="E1" s="70"/>
      <c r="F1" s="212" t="s">
        <v>4</v>
      </c>
      <c r="G1" s="212"/>
      <c r="H1" s="212"/>
      <c r="I1" s="71"/>
      <c r="J1" s="212" t="s">
        <v>5</v>
      </c>
      <c r="K1" s="212"/>
      <c r="L1" s="212"/>
      <c r="M1" s="212"/>
      <c r="N1" s="72"/>
      <c r="O1" s="208" t="s">
        <v>6</v>
      </c>
      <c r="P1" s="208"/>
      <c r="Q1" s="208"/>
      <c r="R1" s="72"/>
      <c r="S1" s="208" t="s">
        <v>7</v>
      </c>
      <c r="T1" s="208"/>
      <c r="U1" s="208"/>
      <c r="V1" s="73" t="s">
        <v>56</v>
      </c>
      <c r="W1" s="72"/>
      <c r="X1" s="208" t="s">
        <v>8</v>
      </c>
      <c r="Y1" s="208"/>
      <c r="Z1" s="208"/>
      <c r="AA1" s="208"/>
      <c r="AB1" s="72"/>
      <c r="AC1" s="208" t="s">
        <v>9</v>
      </c>
      <c r="AD1" s="201"/>
      <c r="AE1" s="201"/>
      <c r="AF1" s="72"/>
      <c r="AG1" s="208" t="s">
        <v>10</v>
      </c>
      <c r="AH1" s="208"/>
      <c r="AI1" s="208"/>
      <c r="AJ1" s="73"/>
      <c r="AK1" s="208" t="s">
        <v>11</v>
      </c>
      <c r="AL1" s="208"/>
      <c r="AM1" s="208"/>
      <c r="AN1" s="208"/>
      <c r="AO1" s="72"/>
      <c r="AP1" s="208" t="s">
        <v>12</v>
      </c>
      <c r="AQ1" s="208"/>
      <c r="AR1" s="208"/>
      <c r="AS1" s="72"/>
      <c r="AT1" s="208" t="s">
        <v>13</v>
      </c>
      <c r="AU1" s="208"/>
      <c r="AV1" s="208"/>
      <c r="AW1" s="208"/>
      <c r="AX1" s="208"/>
      <c r="AY1" s="72"/>
    </row>
    <row r="2" spans="1:51" ht="15">
      <c r="A2" s="209"/>
      <c r="B2" s="209"/>
      <c r="C2" s="210"/>
      <c r="D2" s="211"/>
      <c r="E2" s="213" t="s">
        <v>18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</row>
    <row r="3" spans="1:51" ht="14.25">
      <c r="A3" s="209"/>
      <c r="B3" s="209"/>
      <c r="C3" s="210"/>
      <c r="D3" s="211"/>
      <c r="E3" s="74"/>
      <c r="F3" s="74"/>
      <c r="G3" s="74"/>
      <c r="H3" s="74"/>
      <c r="I3" s="74"/>
      <c r="J3" s="75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</row>
    <row r="4" spans="1:51" ht="15">
      <c r="A4" s="209"/>
      <c r="B4" s="209"/>
      <c r="C4" s="210"/>
      <c r="D4" s="211"/>
      <c r="E4" s="215" t="s">
        <v>19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</row>
    <row r="5" spans="1:51" ht="14.25">
      <c r="A5" s="209"/>
      <c r="B5" s="209"/>
      <c r="C5" s="210"/>
      <c r="D5" s="211"/>
      <c r="E5" s="74">
        <v>1</v>
      </c>
      <c r="F5" s="74">
        <v>2</v>
      </c>
      <c r="G5" s="74">
        <v>3</v>
      </c>
      <c r="H5" s="74">
        <v>4</v>
      </c>
      <c r="I5" s="74">
        <v>5</v>
      </c>
      <c r="J5" s="74">
        <v>6</v>
      </c>
      <c r="K5" s="74">
        <v>7</v>
      </c>
      <c r="L5" s="74">
        <v>8</v>
      </c>
      <c r="M5" s="74">
        <v>9</v>
      </c>
      <c r="N5" s="74">
        <v>10</v>
      </c>
      <c r="O5" s="74">
        <v>11</v>
      </c>
      <c r="P5" s="74">
        <v>12</v>
      </c>
      <c r="Q5" s="74">
        <v>13</v>
      </c>
      <c r="R5" s="74">
        <v>14</v>
      </c>
      <c r="S5" s="74">
        <v>15</v>
      </c>
      <c r="T5" s="74">
        <v>16</v>
      </c>
      <c r="U5" s="74">
        <v>17</v>
      </c>
      <c r="V5" s="77"/>
      <c r="W5" s="74">
        <v>18</v>
      </c>
      <c r="X5" s="74">
        <v>19</v>
      </c>
      <c r="Y5" s="74">
        <v>20</v>
      </c>
      <c r="Z5" s="74">
        <v>21</v>
      </c>
      <c r="AA5" s="74">
        <v>22</v>
      </c>
      <c r="AB5" s="76">
        <v>23</v>
      </c>
      <c r="AC5" s="76">
        <v>24</v>
      </c>
      <c r="AD5" s="76">
        <v>25</v>
      </c>
      <c r="AE5" s="76">
        <v>26</v>
      </c>
      <c r="AF5" s="76">
        <v>27</v>
      </c>
      <c r="AG5" s="76">
        <v>28</v>
      </c>
      <c r="AH5" s="76">
        <v>29</v>
      </c>
      <c r="AI5" s="76">
        <v>30</v>
      </c>
      <c r="AJ5" s="76">
        <v>31</v>
      </c>
      <c r="AK5" s="76">
        <v>32</v>
      </c>
      <c r="AL5" s="76">
        <v>33</v>
      </c>
      <c r="AM5" s="76">
        <v>34</v>
      </c>
      <c r="AN5" s="76">
        <v>35</v>
      </c>
      <c r="AO5" s="76">
        <v>36</v>
      </c>
      <c r="AP5" s="76">
        <v>37</v>
      </c>
      <c r="AQ5" s="76">
        <v>38</v>
      </c>
      <c r="AR5" s="76">
        <v>39</v>
      </c>
      <c r="AS5" s="76">
        <v>40</v>
      </c>
      <c r="AT5" s="76">
        <v>41</v>
      </c>
      <c r="AU5" s="76"/>
      <c r="AV5" s="76">
        <v>43</v>
      </c>
      <c r="AW5" s="76" t="s">
        <v>85</v>
      </c>
      <c r="AX5" s="76">
        <v>44</v>
      </c>
      <c r="AY5" s="78">
        <v>45</v>
      </c>
    </row>
    <row r="6" spans="1:51" ht="15" customHeight="1">
      <c r="A6" s="209" t="s">
        <v>0</v>
      </c>
      <c r="B6" s="209" t="s">
        <v>1</v>
      </c>
      <c r="C6" s="210" t="s">
        <v>2</v>
      </c>
      <c r="D6" s="211" t="s">
        <v>3</v>
      </c>
      <c r="E6" s="70"/>
      <c r="F6" s="212" t="s">
        <v>4</v>
      </c>
      <c r="G6" s="212"/>
      <c r="H6" s="212"/>
      <c r="I6" s="71"/>
      <c r="J6" s="212" t="s">
        <v>5</v>
      </c>
      <c r="K6" s="212"/>
      <c r="L6" s="212"/>
      <c r="M6" s="212"/>
      <c r="N6" s="72"/>
      <c r="O6" s="208" t="s">
        <v>6</v>
      </c>
      <c r="P6" s="208"/>
      <c r="Q6" s="208"/>
      <c r="R6" s="72"/>
      <c r="S6" s="208" t="s">
        <v>7</v>
      </c>
      <c r="T6" s="208"/>
      <c r="U6" s="208"/>
      <c r="V6" s="73" t="s">
        <v>56</v>
      </c>
      <c r="W6" s="72"/>
      <c r="X6" s="208" t="s">
        <v>8</v>
      </c>
      <c r="Y6" s="208"/>
      <c r="Z6" s="208"/>
      <c r="AA6" s="208"/>
      <c r="AB6" s="72"/>
      <c r="AC6" s="208" t="s">
        <v>9</v>
      </c>
      <c r="AD6" s="201"/>
      <c r="AE6" s="201"/>
      <c r="AF6" s="72"/>
      <c r="AG6" s="208" t="s">
        <v>10</v>
      </c>
      <c r="AH6" s="208"/>
      <c r="AI6" s="208"/>
      <c r="AJ6" s="73"/>
      <c r="AK6" s="208" t="s">
        <v>11</v>
      </c>
      <c r="AL6" s="208"/>
      <c r="AM6" s="208"/>
      <c r="AN6" s="208"/>
      <c r="AO6" s="72"/>
      <c r="AP6" s="208" t="s">
        <v>12</v>
      </c>
      <c r="AQ6" s="208"/>
      <c r="AR6" s="208"/>
      <c r="AS6" s="72"/>
      <c r="AT6" s="208" t="s">
        <v>13</v>
      </c>
      <c r="AU6" s="208"/>
      <c r="AV6" s="208"/>
      <c r="AW6" s="208"/>
      <c r="AX6" s="72"/>
      <c r="AY6" s="209" t="s">
        <v>17</v>
      </c>
    </row>
    <row r="7" spans="1:51" ht="15">
      <c r="A7" s="209"/>
      <c r="B7" s="209"/>
      <c r="C7" s="210"/>
      <c r="D7" s="211"/>
      <c r="E7" s="213" t="s">
        <v>18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09"/>
    </row>
    <row r="8" spans="1:51" ht="14.25">
      <c r="A8" s="209"/>
      <c r="B8" s="209"/>
      <c r="C8" s="210"/>
      <c r="D8" s="211"/>
      <c r="E8" s="74"/>
      <c r="F8" s="74"/>
      <c r="G8" s="74"/>
      <c r="H8" s="74"/>
      <c r="I8" s="74"/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209"/>
    </row>
    <row r="9" spans="1:51" ht="15">
      <c r="A9" s="209"/>
      <c r="B9" s="209"/>
      <c r="C9" s="210"/>
      <c r="D9" s="211"/>
      <c r="E9" s="215" t="s">
        <v>19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09"/>
    </row>
    <row r="10" spans="1:51" ht="14.25">
      <c r="A10" s="209"/>
      <c r="B10" s="209"/>
      <c r="C10" s="210"/>
      <c r="D10" s="211"/>
      <c r="E10" s="74">
        <v>1</v>
      </c>
      <c r="F10" s="74">
        <v>2</v>
      </c>
      <c r="G10" s="74">
        <v>3</v>
      </c>
      <c r="H10" s="74">
        <v>4</v>
      </c>
      <c r="I10" s="74">
        <v>5</v>
      </c>
      <c r="J10" s="74">
        <v>6</v>
      </c>
      <c r="K10" s="74">
        <v>7</v>
      </c>
      <c r="L10" s="74">
        <v>8</v>
      </c>
      <c r="M10" s="74">
        <v>9</v>
      </c>
      <c r="N10" s="74">
        <v>10</v>
      </c>
      <c r="O10" s="74">
        <v>11</v>
      </c>
      <c r="P10" s="74">
        <v>12</v>
      </c>
      <c r="Q10" s="74">
        <v>13</v>
      </c>
      <c r="R10" s="74">
        <v>14</v>
      </c>
      <c r="S10" s="74">
        <v>15</v>
      </c>
      <c r="T10" s="74">
        <v>16</v>
      </c>
      <c r="U10" s="74">
        <v>17</v>
      </c>
      <c r="V10" s="77"/>
      <c r="W10" s="74">
        <v>18</v>
      </c>
      <c r="X10" s="74">
        <v>19</v>
      </c>
      <c r="Y10" s="74">
        <v>20</v>
      </c>
      <c r="Z10" s="74">
        <v>21</v>
      </c>
      <c r="AA10" s="74">
        <v>22</v>
      </c>
      <c r="AB10" s="76">
        <v>23</v>
      </c>
      <c r="AC10" s="76">
        <v>24</v>
      </c>
      <c r="AD10" s="76">
        <v>25</v>
      </c>
      <c r="AE10" s="76">
        <v>26</v>
      </c>
      <c r="AF10" s="76">
        <v>27</v>
      </c>
      <c r="AG10" s="76">
        <v>28</v>
      </c>
      <c r="AH10" s="76">
        <v>29</v>
      </c>
      <c r="AI10" s="76">
        <v>30</v>
      </c>
      <c r="AJ10" s="76">
        <v>31</v>
      </c>
      <c r="AK10" s="76">
        <v>32</v>
      </c>
      <c r="AL10" s="76">
        <v>33</v>
      </c>
      <c r="AM10" s="76">
        <v>34</v>
      </c>
      <c r="AN10" s="76">
        <v>35</v>
      </c>
      <c r="AO10" s="76">
        <v>36</v>
      </c>
      <c r="AP10" s="76">
        <v>37</v>
      </c>
      <c r="AQ10" s="76">
        <v>38</v>
      </c>
      <c r="AR10" s="76">
        <v>39</v>
      </c>
      <c r="AS10" s="76">
        <v>40</v>
      </c>
      <c r="AT10" s="76">
        <v>41</v>
      </c>
      <c r="AU10" s="76">
        <v>42</v>
      </c>
      <c r="AV10" s="76">
        <v>43</v>
      </c>
      <c r="AW10" s="76" t="s">
        <v>85</v>
      </c>
      <c r="AX10" s="76"/>
      <c r="AY10" s="209"/>
    </row>
    <row r="11" spans="1:51" ht="15">
      <c r="A11" s="216" t="s">
        <v>140</v>
      </c>
      <c r="B11" s="208" t="s">
        <v>86</v>
      </c>
      <c r="C11" s="217" t="s">
        <v>87</v>
      </c>
      <c r="D11" s="218"/>
      <c r="E11" s="79"/>
      <c r="F11" s="79"/>
      <c r="G11" s="79"/>
      <c r="H11" s="79"/>
      <c r="I11" s="79"/>
      <c r="J11" s="79"/>
      <c r="K11" s="79"/>
      <c r="L11" s="80"/>
      <c r="M11" s="80"/>
      <c r="N11" s="80"/>
      <c r="O11" s="80"/>
      <c r="P11" s="80"/>
      <c r="Q11" s="80"/>
      <c r="R11" s="80"/>
      <c r="S11" s="80"/>
      <c r="T11" s="80"/>
      <c r="U11" s="79"/>
      <c r="V11" s="81"/>
      <c r="W11" s="82"/>
      <c r="X11" s="82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4"/>
      <c r="AX11" s="87"/>
      <c r="AY11" s="133"/>
    </row>
    <row r="12" spans="1:51" ht="15">
      <c r="A12" s="216"/>
      <c r="B12" s="208"/>
      <c r="C12" s="217"/>
      <c r="D12" s="21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1"/>
      <c r="W12" s="82"/>
      <c r="X12" s="82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147"/>
      <c r="AR12" s="147"/>
      <c r="AS12" s="147"/>
      <c r="AT12" s="147"/>
      <c r="AU12" s="147"/>
      <c r="AV12" s="147"/>
      <c r="AW12" s="89"/>
      <c r="AX12" s="87"/>
      <c r="AY12" s="87"/>
    </row>
    <row r="13" spans="1:51" ht="15">
      <c r="A13" s="216"/>
      <c r="B13" s="220" t="s">
        <v>62</v>
      </c>
      <c r="C13" s="206" t="s">
        <v>92</v>
      </c>
      <c r="D13" s="90" t="s">
        <v>30</v>
      </c>
      <c r="E13" s="79">
        <v>4</v>
      </c>
      <c r="F13" s="79">
        <v>4</v>
      </c>
      <c r="G13" s="79">
        <v>4</v>
      </c>
      <c r="H13" s="79">
        <v>4</v>
      </c>
      <c r="I13" s="79">
        <v>4</v>
      </c>
      <c r="J13" s="79">
        <v>4</v>
      </c>
      <c r="K13" s="79">
        <v>4</v>
      </c>
      <c r="L13" s="52">
        <v>4</v>
      </c>
      <c r="M13" s="79">
        <v>2</v>
      </c>
      <c r="N13" s="53"/>
      <c r="O13" s="79"/>
      <c r="P13" s="79"/>
      <c r="Q13" s="79"/>
      <c r="R13" s="79"/>
      <c r="S13" s="79"/>
      <c r="T13" s="79"/>
      <c r="U13" s="79"/>
      <c r="V13" s="81">
        <f>SUM(E13:U13)</f>
        <v>34</v>
      </c>
      <c r="W13" s="82"/>
      <c r="X13" s="82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147"/>
      <c r="AR13" s="147"/>
      <c r="AS13" s="147"/>
      <c r="AT13" s="147"/>
      <c r="AU13" s="147"/>
      <c r="AV13" s="147"/>
      <c r="AW13" s="89">
        <f>SUM(Y13:AV13)</f>
        <v>0</v>
      </c>
      <c r="AX13" s="87"/>
      <c r="AY13" s="87">
        <v>34</v>
      </c>
    </row>
    <row r="14" spans="1:51" ht="15">
      <c r="A14" s="216"/>
      <c r="B14" s="221"/>
      <c r="C14" s="221"/>
      <c r="D14" s="90" t="s">
        <v>24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1"/>
      <c r="W14" s="82"/>
      <c r="X14" s="82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147"/>
      <c r="AR14" s="147"/>
      <c r="AS14" s="147"/>
      <c r="AT14" s="147"/>
      <c r="AU14" s="147"/>
      <c r="AV14" s="147"/>
      <c r="AW14" s="89"/>
      <c r="AX14" s="87"/>
      <c r="AY14" s="87"/>
    </row>
    <row r="15" spans="1:51" ht="15">
      <c r="A15" s="216"/>
      <c r="B15" s="220" t="s">
        <v>93</v>
      </c>
      <c r="C15" s="206" t="s">
        <v>94</v>
      </c>
      <c r="D15" s="90" t="s">
        <v>30</v>
      </c>
      <c r="E15" s="79">
        <v>2</v>
      </c>
      <c r="F15" s="79">
        <v>2</v>
      </c>
      <c r="G15" s="79">
        <v>2</v>
      </c>
      <c r="H15" s="79">
        <v>2</v>
      </c>
      <c r="I15" s="79">
        <v>2</v>
      </c>
      <c r="J15" s="79">
        <v>2</v>
      </c>
      <c r="K15" s="79">
        <v>2</v>
      </c>
      <c r="L15" s="79">
        <v>2</v>
      </c>
      <c r="M15" s="79">
        <v>2</v>
      </c>
      <c r="N15" s="79">
        <v>2</v>
      </c>
      <c r="O15" s="79">
        <v>2</v>
      </c>
      <c r="P15" s="79">
        <v>2</v>
      </c>
      <c r="Q15" s="79"/>
      <c r="R15" s="79"/>
      <c r="S15" s="79"/>
      <c r="T15" s="79"/>
      <c r="U15" s="79"/>
      <c r="V15" s="81">
        <f>SUM(E15:U15)</f>
        <v>24</v>
      </c>
      <c r="W15" s="82"/>
      <c r="X15" s="82"/>
      <c r="Y15" s="79">
        <v>2</v>
      </c>
      <c r="Z15" s="79">
        <v>2</v>
      </c>
      <c r="AA15" s="79">
        <v>2</v>
      </c>
      <c r="AB15" s="79">
        <v>2</v>
      </c>
      <c r="AC15" s="79">
        <v>2</v>
      </c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147"/>
      <c r="AR15" s="147"/>
      <c r="AS15" s="147"/>
      <c r="AT15" s="147"/>
      <c r="AU15" s="147"/>
      <c r="AV15" s="147"/>
      <c r="AW15" s="89">
        <f>SUM(Y15:AV15)</f>
        <v>10</v>
      </c>
      <c r="AX15" s="87"/>
      <c r="AY15" s="87">
        <v>34</v>
      </c>
    </row>
    <row r="16" spans="1:51" ht="15" customHeight="1">
      <c r="A16" s="216"/>
      <c r="B16" s="221"/>
      <c r="C16" s="221"/>
      <c r="D16" s="90" t="s">
        <v>24</v>
      </c>
      <c r="E16" s="162">
        <v>3</v>
      </c>
      <c r="F16" s="162">
        <v>3</v>
      </c>
      <c r="G16" s="162">
        <v>3</v>
      </c>
      <c r="H16" s="162">
        <v>3</v>
      </c>
      <c r="I16" s="162">
        <v>3</v>
      </c>
      <c r="J16" s="162">
        <v>2</v>
      </c>
      <c r="K16" s="162">
        <v>2</v>
      </c>
      <c r="L16" s="162">
        <v>2</v>
      </c>
      <c r="M16" s="162">
        <v>2</v>
      </c>
      <c r="N16" s="162">
        <v>2</v>
      </c>
      <c r="O16" s="162">
        <v>2</v>
      </c>
      <c r="P16" s="162">
        <v>2</v>
      </c>
      <c r="Q16" s="162"/>
      <c r="R16" s="162"/>
      <c r="S16" s="162"/>
      <c r="T16" s="162"/>
      <c r="U16" s="162"/>
      <c r="V16" s="163">
        <f>SUM(E16:U16)</f>
        <v>29</v>
      </c>
      <c r="W16" s="82"/>
      <c r="X16" s="82"/>
      <c r="Y16" s="162">
        <v>1</v>
      </c>
      <c r="Z16" s="162">
        <v>1</v>
      </c>
      <c r="AA16" s="162">
        <v>1</v>
      </c>
      <c r="AB16" s="162">
        <v>1</v>
      </c>
      <c r="AC16" s="162">
        <v>1</v>
      </c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71"/>
      <c r="AR16" s="171"/>
      <c r="AS16" s="171"/>
      <c r="AT16" s="171"/>
      <c r="AU16" s="171"/>
      <c r="AV16" s="171"/>
      <c r="AW16" s="163">
        <f>SUM(Y16:AV16)</f>
        <v>5</v>
      </c>
      <c r="AX16" s="87"/>
      <c r="AY16" s="87"/>
    </row>
    <row r="17" spans="1:51" ht="15">
      <c r="A17" s="216"/>
      <c r="B17" s="222" t="s">
        <v>99</v>
      </c>
      <c r="C17" s="222" t="s">
        <v>100</v>
      </c>
      <c r="D17" s="90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1"/>
      <c r="W17" s="82"/>
      <c r="X17" s="82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147"/>
      <c r="AR17" s="147"/>
      <c r="AS17" s="147"/>
      <c r="AT17" s="147"/>
      <c r="AU17" s="147"/>
      <c r="AV17" s="147"/>
      <c r="AW17" s="89"/>
      <c r="AX17" s="87"/>
      <c r="AY17" s="87"/>
    </row>
    <row r="18" spans="1:51" ht="15" customHeight="1">
      <c r="A18" s="216"/>
      <c r="B18" s="223"/>
      <c r="C18" s="223"/>
      <c r="D18" s="90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1"/>
      <c r="W18" s="82"/>
      <c r="X18" s="82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147"/>
      <c r="AR18" s="147"/>
      <c r="AS18" s="147"/>
      <c r="AT18" s="147"/>
      <c r="AU18" s="147"/>
      <c r="AV18" s="147"/>
      <c r="AW18" s="89"/>
      <c r="AX18" s="87"/>
      <c r="AY18" s="87"/>
    </row>
    <row r="19" spans="1:51" ht="36" customHeight="1">
      <c r="A19" s="216"/>
      <c r="B19" s="208" t="s">
        <v>101</v>
      </c>
      <c r="C19" s="225" t="s">
        <v>102</v>
      </c>
      <c r="D19" s="90"/>
      <c r="E19" s="80"/>
      <c r="F19" s="80"/>
      <c r="G19" s="80"/>
      <c r="H19" s="80"/>
      <c r="I19" s="80"/>
      <c r="J19" s="80"/>
      <c r="K19" s="80"/>
      <c r="L19" s="79"/>
      <c r="M19" s="79"/>
      <c r="N19" s="79"/>
      <c r="O19" s="79"/>
      <c r="P19" s="79"/>
      <c r="Q19" s="79"/>
      <c r="R19" s="79"/>
      <c r="S19" s="79"/>
      <c r="T19" s="79"/>
      <c r="U19" s="93"/>
      <c r="V19" s="81"/>
      <c r="W19" s="82"/>
      <c r="X19" s="82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147"/>
      <c r="AR19" s="147"/>
      <c r="AS19" s="147"/>
      <c r="AT19" s="147"/>
      <c r="AU19" s="147"/>
      <c r="AV19" s="147"/>
      <c r="AW19" s="89"/>
      <c r="AX19" s="87"/>
      <c r="AY19" s="87"/>
    </row>
    <row r="20" spans="1:51" ht="15">
      <c r="A20" s="216"/>
      <c r="B20" s="208"/>
      <c r="C20" s="208"/>
      <c r="D20" s="9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94"/>
      <c r="V20" s="81"/>
      <c r="W20" s="82"/>
      <c r="X20" s="82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147"/>
      <c r="AR20" s="147"/>
      <c r="AS20" s="147"/>
      <c r="AT20" s="147"/>
      <c r="AU20" s="147"/>
      <c r="AV20" s="147"/>
      <c r="AW20" s="89"/>
      <c r="AX20" s="87"/>
      <c r="AY20" s="87"/>
    </row>
    <row r="21" spans="1:51" ht="15">
      <c r="A21" s="216"/>
      <c r="B21" s="220" t="s">
        <v>68</v>
      </c>
      <c r="C21" s="206" t="s">
        <v>106</v>
      </c>
      <c r="D21" s="90" t="s">
        <v>30</v>
      </c>
      <c r="E21" s="79">
        <v>2</v>
      </c>
      <c r="F21" s="79">
        <v>2</v>
      </c>
      <c r="G21" s="79">
        <v>2</v>
      </c>
      <c r="H21" s="79">
        <v>2</v>
      </c>
      <c r="I21" s="79">
        <v>2</v>
      </c>
      <c r="J21" s="79">
        <v>2</v>
      </c>
      <c r="K21" s="79">
        <v>2</v>
      </c>
      <c r="L21" s="80">
        <v>2</v>
      </c>
      <c r="M21" s="80">
        <v>2</v>
      </c>
      <c r="N21" s="80">
        <v>2</v>
      </c>
      <c r="O21" s="80">
        <v>4</v>
      </c>
      <c r="P21" s="80">
        <v>2</v>
      </c>
      <c r="Q21" s="80">
        <v>2</v>
      </c>
      <c r="R21" s="80">
        <v>2</v>
      </c>
      <c r="S21" s="80"/>
      <c r="T21" s="80"/>
      <c r="U21" s="79"/>
      <c r="V21" s="81">
        <f>SUM(E21:U21)</f>
        <v>30</v>
      </c>
      <c r="W21" s="82"/>
      <c r="X21" s="82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148"/>
      <c r="AR21" s="148"/>
      <c r="AS21" s="148"/>
      <c r="AT21" s="148"/>
      <c r="AU21" s="148"/>
      <c r="AV21" s="148"/>
      <c r="AW21" s="99">
        <f>SUM(Y21:AV21)</f>
        <v>0</v>
      </c>
      <c r="AX21" s="87"/>
      <c r="AY21" s="133">
        <v>30</v>
      </c>
    </row>
    <row r="22" spans="1:51" ht="15">
      <c r="A22" s="216"/>
      <c r="B22" s="221"/>
      <c r="C22" s="221"/>
      <c r="D22" s="90" t="s">
        <v>24</v>
      </c>
      <c r="E22" s="162">
        <v>1</v>
      </c>
      <c r="F22" s="162">
        <v>1</v>
      </c>
      <c r="G22" s="162">
        <v>1</v>
      </c>
      <c r="H22" s="162">
        <v>1</v>
      </c>
      <c r="I22" s="162">
        <v>1</v>
      </c>
      <c r="J22" s="162">
        <v>1</v>
      </c>
      <c r="K22" s="162">
        <v>1</v>
      </c>
      <c r="L22" s="164">
        <v>1</v>
      </c>
      <c r="M22" s="164">
        <v>1</v>
      </c>
      <c r="N22" s="164"/>
      <c r="O22" s="164">
        <v>2</v>
      </c>
      <c r="P22" s="164">
        <v>2</v>
      </c>
      <c r="Q22" s="164">
        <v>1</v>
      </c>
      <c r="R22" s="164">
        <v>1</v>
      </c>
      <c r="S22" s="164"/>
      <c r="T22" s="164"/>
      <c r="U22" s="162"/>
      <c r="V22" s="163">
        <f>SUM(E22:U22)</f>
        <v>15</v>
      </c>
      <c r="W22" s="82"/>
      <c r="X22" s="82"/>
      <c r="Y22" s="80"/>
      <c r="Z22" s="80"/>
      <c r="AA22" s="80"/>
      <c r="AB22" s="80"/>
      <c r="AC22" s="80"/>
      <c r="AD22" s="80"/>
      <c r="AE22" s="80"/>
      <c r="AF22" s="80"/>
      <c r="AG22" s="80"/>
      <c r="AH22" s="100"/>
      <c r="AI22" s="80"/>
      <c r="AJ22" s="80"/>
      <c r="AK22" s="80"/>
      <c r="AL22" s="80"/>
      <c r="AM22" s="80"/>
      <c r="AN22" s="80"/>
      <c r="AO22" s="80"/>
      <c r="AP22" s="80"/>
      <c r="AQ22" s="148"/>
      <c r="AR22" s="148"/>
      <c r="AS22" s="148"/>
      <c r="AT22" s="148"/>
      <c r="AU22" s="148"/>
      <c r="AV22" s="148"/>
      <c r="AW22" s="99"/>
      <c r="AX22" s="87"/>
      <c r="AY22" s="133"/>
    </row>
    <row r="23" spans="1:51" ht="27" customHeight="1">
      <c r="A23" s="216"/>
      <c r="B23" s="101" t="s">
        <v>112</v>
      </c>
      <c r="C23" s="101" t="s">
        <v>113</v>
      </c>
      <c r="D23" s="90"/>
      <c r="E23" s="79"/>
      <c r="F23" s="79"/>
      <c r="G23" s="79"/>
      <c r="H23" s="79"/>
      <c r="I23" s="79"/>
      <c r="J23" s="79"/>
      <c r="K23" s="79"/>
      <c r="L23" s="80"/>
      <c r="M23" s="80"/>
      <c r="N23" s="80"/>
      <c r="O23" s="80"/>
      <c r="P23" s="80"/>
      <c r="Q23" s="80"/>
      <c r="R23" s="80"/>
      <c r="S23" s="80"/>
      <c r="T23" s="80"/>
      <c r="U23" s="79"/>
      <c r="V23" s="81"/>
      <c r="W23" s="82"/>
      <c r="X23" s="82"/>
      <c r="Y23" s="80"/>
      <c r="Z23" s="80"/>
      <c r="AA23" s="102"/>
      <c r="AB23" s="52"/>
      <c r="AC23" s="80"/>
      <c r="AD23" s="52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148"/>
      <c r="AR23" s="148"/>
      <c r="AS23" s="148"/>
      <c r="AT23" s="148"/>
      <c r="AU23" s="148"/>
      <c r="AV23" s="148"/>
      <c r="AW23" s="99">
        <f>SUM(Y23:AV23)</f>
        <v>0</v>
      </c>
      <c r="AX23" s="87"/>
      <c r="AY23" s="133"/>
    </row>
    <row r="24" spans="1:51" ht="30.75" customHeight="1">
      <c r="A24" s="178"/>
      <c r="B24" s="222" t="s">
        <v>114</v>
      </c>
      <c r="C24" s="224" t="s">
        <v>115</v>
      </c>
      <c r="D24" s="90"/>
      <c r="E24" s="79"/>
      <c r="F24" s="79"/>
      <c r="G24" s="79"/>
      <c r="H24" s="79"/>
      <c r="I24" s="79"/>
      <c r="J24" s="79"/>
      <c r="K24" s="79"/>
      <c r="L24" s="80"/>
      <c r="M24" s="80"/>
      <c r="N24" s="80"/>
      <c r="O24" s="80"/>
      <c r="P24" s="80"/>
      <c r="Q24" s="80"/>
      <c r="R24" s="80"/>
      <c r="S24" s="80"/>
      <c r="T24" s="80"/>
      <c r="U24" s="237" t="s">
        <v>74</v>
      </c>
      <c r="V24" s="81"/>
      <c r="W24" s="82"/>
      <c r="X24" s="82"/>
      <c r="Y24" s="80"/>
      <c r="Z24" s="80"/>
      <c r="AA24" s="102"/>
      <c r="AB24" s="52"/>
      <c r="AC24" s="80"/>
      <c r="AD24" s="52"/>
      <c r="AE24" s="80"/>
      <c r="AF24" s="184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148"/>
      <c r="AR24" s="148"/>
      <c r="AS24" s="148"/>
      <c r="AT24" s="148"/>
      <c r="AU24" s="148"/>
      <c r="AV24" s="148"/>
      <c r="AW24" s="99"/>
      <c r="AX24" s="87"/>
      <c r="AY24" s="174"/>
    </row>
    <row r="25" spans="1:51" ht="21.75" customHeight="1">
      <c r="A25" s="178"/>
      <c r="B25" s="223"/>
      <c r="C25" s="229"/>
      <c r="D25" s="90"/>
      <c r="E25" s="79"/>
      <c r="F25" s="79"/>
      <c r="G25" s="79"/>
      <c r="H25" s="79"/>
      <c r="I25" s="79"/>
      <c r="J25" s="79"/>
      <c r="K25" s="79"/>
      <c r="L25" s="80"/>
      <c r="M25" s="80"/>
      <c r="N25" s="80"/>
      <c r="O25" s="80"/>
      <c r="P25" s="80"/>
      <c r="Q25" s="80"/>
      <c r="R25" s="80"/>
      <c r="S25" s="80"/>
      <c r="T25" s="80"/>
      <c r="U25" s="238"/>
      <c r="V25" s="81"/>
      <c r="W25" s="82"/>
      <c r="X25" s="82"/>
      <c r="Y25" s="80"/>
      <c r="Z25" s="80"/>
      <c r="AA25" s="102"/>
      <c r="AB25" s="52"/>
      <c r="AC25" s="80"/>
      <c r="AD25" s="52"/>
      <c r="AE25" s="80"/>
      <c r="AF25" s="184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148"/>
      <c r="AR25" s="148"/>
      <c r="AS25" s="148"/>
      <c r="AT25" s="148"/>
      <c r="AU25" s="148"/>
      <c r="AV25" s="148"/>
      <c r="AW25" s="99"/>
      <c r="AX25" s="87"/>
      <c r="AY25" s="174"/>
    </row>
    <row r="26" spans="1:51" ht="22.5" customHeight="1">
      <c r="A26" s="178"/>
      <c r="B26" s="220" t="s">
        <v>116</v>
      </c>
      <c r="C26" s="206" t="s">
        <v>117</v>
      </c>
      <c r="D26" s="90" t="s">
        <v>30</v>
      </c>
      <c r="E26" s="79">
        <v>12</v>
      </c>
      <c r="F26" s="79">
        <v>10</v>
      </c>
      <c r="G26" s="79">
        <v>6</v>
      </c>
      <c r="H26" s="79">
        <v>6</v>
      </c>
      <c r="I26" s="79">
        <v>6</v>
      </c>
      <c r="J26" s="79">
        <v>6</v>
      </c>
      <c r="K26" s="79">
        <v>6</v>
      </c>
      <c r="L26" s="80">
        <v>6</v>
      </c>
      <c r="M26" s="80">
        <v>6</v>
      </c>
      <c r="N26" s="80">
        <v>6</v>
      </c>
      <c r="O26" s="80">
        <v>6</v>
      </c>
      <c r="P26" s="80">
        <v>6</v>
      </c>
      <c r="Q26" s="80">
        <v>6</v>
      </c>
      <c r="R26" s="80">
        <v>6</v>
      </c>
      <c r="S26" s="80">
        <v>6</v>
      </c>
      <c r="T26" s="149" t="s">
        <v>58</v>
      </c>
      <c r="U26" s="79"/>
      <c r="V26" s="81">
        <f>SUM(E26:U26)</f>
        <v>100</v>
      </c>
      <c r="W26" s="82"/>
      <c r="X26" s="82"/>
      <c r="Y26" s="80"/>
      <c r="Z26" s="80"/>
      <c r="AA26" s="102"/>
      <c r="AB26" s="52"/>
      <c r="AC26" s="80"/>
      <c r="AD26" s="52"/>
      <c r="AE26" s="80"/>
      <c r="AF26" s="184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148"/>
      <c r="AR26" s="148"/>
      <c r="AS26" s="148"/>
      <c r="AT26" s="148"/>
      <c r="AU26" s="148"/>
      <c r="AV26" s="148"/>
      <c r="AW26" s="99"/>
      <c r="AX26" s="87"/>
      <c r="AY26" s="174"/>
    </row>
    <row r="27" spans="1:51" ht="22.5" customHeight="1">
      <c r="A27" s="178"/>
      <c r="B27" s="221"/>
      <c r="C27" s="221"/>
      <c r="D27" s="90" t="s">
        <v>24</v>
      </c>
      <c r="E27" s="162">
        <v>6</v>
      </c>
      <c r="F27" s="162">
        <v>5</v>
      </c>
      <c r="G27" s="162">
        <v>3</v>
      </c>
      <c r="H27" s="162">
        <v>3</v>
      </c>
      <c r="I27" s="162">
        <v>3</v>
      </c>
      <c r="J27" s="162">
        <v>4</v>
      </c>
      <c r="K27" s="162">
        <v>4</v>
      </c>
      <c r="L27" s="164">
        <v>4</v>
      </c>
      <c r="M27" s="164">
        <v>3</v>
      </c>
      <c r="N27" s="164">
        <v>3</v>
      </c>
      <c r="O27" s="164">
        <v>2</v>
      </c>
      <c r="P27" s="164">
        <v>1</v>
      </c>
      <c r="Q27" s="164">
        <v>3</v>
      </c>
      <c r="R27" s="164">
        <v>3</v>
      </c>
      <c r="S27" s="164">
        <v>3</v>
      </c>
      <c r="T27" s="164"/>
      <c r="U27" s="162"/>
      <c r="V27" s="163">
        <f>SUM(E27:U27)</f>
        <v>50</v>
      </c>
      <c r="W27" s="82"/>
      <c r="X27" s="82"/>
      <c r="Y27" s="80"/>
      <c r="Z27" s="80"/>
      <c r="AA27" s="102"/>
      <c r="AB27" s="52"/>
      <c r="AC27" s="80"/>
      <c r="AD27" s="52"/>
      <c r="AE27" s="80"/>
      <c r="AF27" s="184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148"/>
      <c r="AR27" s="148"/>
      <c r="AS27" s="148"/>
      <c r="AT27" s="148"/>
      <c r="AU27" s="148"/>
      <c r="AV27" s="148"/>
      <c r="AW27" s="99"/>
      <c r="AX27" s="87"/>
      <c r="AY27" s="174"/>
    </row>
    <row r="28" spans="1:51" ht="18.75" customHeight="1">
      <c r="A28" s="178"/>
      <c r="B28" s="175" t="s">
        <v>63</v>
      </c>
      <c r="C28" s="175" t="s">
        <v>118</v>
      </c>
      <c r="D28" s="90"/>
      <c r="E28" s="79"/>
      <c r="F28" s="107">
        <v>6</v>
      </c>
      <c r="G28" s="79"/>
      <c r="H28" s="107">
        <v>6</v>
      </c>
      <c r="I28" s="79"/>
      <c r="J28" s="79"/>
      <c r="K28" s="107">
        <v>6</v>
      </c>
      <c r="L28" s="80"/>
      <c r="M28" s="80"/>
      <c r="N28" s="108">
        <v>6</v>
      </c>
      <c r="O28" s="80"/>
      <c r="P28" s="108">
        <v>6</v>
      </c>
      <c r="Q28" s="80"/>
      <c r="R28" s="80"/>
      <c r="S28" s="108">
        <v>6</v>
      </c>
      <c r="T28" s="80"/>
      <c r="U28" s="79"/>
      <c r="V28" s="81">
        <f>SUM(E28:U28)</f>
        <v>36</v>
      </c>
      <c r="W28" s="82"/>
      <c r="X28" s="82"/>
      <c r="Y28" s="80"/>
      <c r="Z28" s="80"/>
      <c r="AA28" s="102"/>
      <c r="AB28" s="52"/>
      <c r="AC28" s="80"/>
      <c r="AD28" s="52"/>
      <c r="AE28" s="80"/>
      <c r="AF28" s="184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148"/>
      <c r="AR28" s="148"/>
      <c r="AS28" s="148"/>
      <c r="AT28" s="148"/>
      <c r="AU28" s="148"/>
      <c r="AV28" s="148"/>
      <c r="AW28" s="99"/>
      <c r="AX28" s="87"/>
      <c r="AY28" s="174"/>
    </row>
    <row r="29" spans="1:51" ht="24" customHeight="1">
      <c r="A29" s="178"/>
      <c r="B29" s="175" t="s">
        <v>64</v>
      </c>
      <c r="C29" s="175" t="s">
        <v>48</v>
      </c>
      <c r="D29" s="90"/>
      <c r="E29" s="79"/>
      <c r="F29" s="79"/>
      <c r="G29" s="79"/>
      <c r="H29" s="79"/>
      <c r="I29" s="79"/>
      <c r="J29" s="79"/>
      <c r="K29" s="79"/>
      <c r="L29" s="80"/>
      <c r="M29" s="80"/>
      <c r="N29" s="80"/>
      <c r="O29" s="80"/>
      <c r="P29" s="80"/>
      <c r="Q29" s="80"/>
      <c r="R29" s="80"/>
      <c r="S29" s="80"/>
      <c r="T29" s="185">
        <v>6</v>
      </c>
      <c r="U29" s="109">
        <v>30</v>
      </c>
      <c r="V29" s="81">
        <f>SUM(E29:U29)</f>
        <v>36</v>
      </c>
      <c r="W29" s="82"/>
      <c r="X29" s="82"/>
      <c r="Y29" s="80"/>
      <c r="Z29" s="80"/>
      <c r="AA29" s="102"/>
      <c r="AB29" s="52"/>
      <c r="AC29" s="80"/>
      <c r="AD29" s="52"/>
      <c r="AE29" s="80"/>
      <c r="AF29" s="184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148"/>
      <c r="AR29" s="148"/>
      <c r="AS29" s="148"/>
      <c r="AT29" s="148"/>
      <c r="AU29" s="148"/>
      <c r="AV29" s="148"/>
      <c r="AW29" s="99"/>
      <c r="AX29" s="87"/>
      <c r="AY29" s="174"/>
    </row>
    <row r="30" spans="1:51" ht="75">
      <c r="A30" s="105"/>
      <c r="B30" s="101" t="s">
        <v>65</v>
      </c>
      <c r="C30" s="110" t="s">
        <v>119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79"/>
      <c r="V30" s="81"/>
      <c r="W30" s="82"/>
      <c r="X30" s="85"/>
      <c r="Y30" s="79"/>
      <c r="Z30" s="79"/>
      <c r="AA30" s="79"/>
      <c r="AB30" s="79"/>
      <c r="AC30" s="79"/>
      <c r="AD30" s="79"/>
      <c r="AE30" s="79"/>
      <c r="AF30" s="186"/>
      <c r="AG30" s="186" t="s">
        <v>74</v>
      </c>
      <c r="AH30" s="79"/>
      <c r="AI30" s="79"/>
      <c r="AJ30" s="79"/>
      <c r="AK30" s="79"/>
      <c r="AL30" s="79"/>
      <c r="AM30" s="79"/>
      <c r="AN30" s="79"/>
      <c r="AO30" s="79"/>
      <c r="AP30" s="79"/>
      <c r="AQ30" s="147"/>
      <c r="AR30" s="147"/>
      <c r="AS30" s="147"/>
      <c r="AT30" s="147"/>
      <c r="AU30" s="147"/>
      <c r="AV30" s="147"/>
      <c r="AW30" s="89"/>
      <c r="AX30" s="87"/>
      <c r="AY30" s="87"/>
    </row>
    <row r="31" spans="1:51" ht="15">
      <c r="A31" s="178"/>
      <c r="B31" s="232" t="s">
        <v>66</v>
      </c>
      <c r="C31" s="220" t="s">
        <v>120</v>
      </c>
      <c r="D31" s="90" t="s">
        <v>30</v>
      </c>
      <c r="E31" s="79">
        <v>6</v>
      </c>
      <c r="F31" s="79">
        <v>6</v>
      </c>
      <c r="G31" s="79">
        <v>6</v>
      </c>
      <c r="H31" s="79">
        <v>6</v>
      </c>
      <c r="I31" s="79">
        <v>6</v>
      </c>
      <c r="J31" s="79">
        <v>6</v>
      </c>
      <c r="K31" s="79">
        <v>6</v>
      </c>
      <c r="L31" s="79">
        <v>6</v>
      </c>
      <c r="M31" s="79">
        <v>6</v>
      </c>
      <c r="N31" s="79">
        <v>6</v>
      </c>
      <c r="O31" s="79">
        <v>6</v>
      </c>
      <c r="P31" s="79">
        <v>6</v>
      </c>
      <c r="Q31" s="79">
        <v>6</v>
      </c>
      <c r="R31" s="79">
        <v>6</v>
      </c>
      <c r="S31" s="79">
        <v>6</v>
      </c>
      <c r="T31" s="79" t="s">
        <v>141</v>
      </c>
      <c r="U31" s="79"/>
      <c r="V31" s="81">
        <v>96</v>
      </c>
      <c r="W31" s="82"/>
      <c r="X31" s="85"/>
      <c r="Y31" s="79"/>
      <c r="Z31" s="79"/>
      <c r="AA31" s="79"/>
      <c r="AB31" s="79"/>
      <c r="AC31" s="79"/>
      <c r="AD31" s="79"/>
      <c r="AE31" s="79"/>
      <c r="AG31" s="53"/>
      <c r="AH31" s="79"/>
      <c r="AI31" s="79"/>
      <c r="AJ31" s="79"/>
      <c r="AK31" s="79"/>
      <c r="AL31" s="79"/>
      <c r="AM31" s="79"/>
      <c r="AN31" s="79"/>
      <c r="AO31" s="79"/>
      <c r="AP31" s="79"/>
      <c r="AQ31" s="147"/>
      <c r="AR31" s="147"/>
      <c r="AS31" s="147"/>
      <c r="AT31" s="147"/>
      <c r="AU31" s="147"/>
      <c r="AV31" s="147"/>
      <c r="AW31" s="89"/>
      <c r="AX31" s="87"/>
      <c r="AY31" s="87"/>
    </row>
    <row r="32" spans="1:51" ht="15">
      <c r="A32" s="178"/>
      <c r="B32" s="233"/>
      <c r="C32" s="221"/>
      <c r="D32" s="90" t="s">
        <v>24</v>
      </c>
      <c r="E32" s="162">
        <v>3</v>
      </c>
      <c r="F32" s="162">
        <v>3</v>
      </c>
      <c r="G32" s="162">
        <v>3</v>
      </c>
      <c r="H32" s="162">
        <v>3</v>
      </c>
      <c r="I32" s="162">
        <v>3</v>
      </c>
      <c r="J32" s="162">
        <v>3</v>
      </c>
      <c r="K32" s="162">
        <v>3</v>
      </c>
      <c r="L32" s="162">
        <v>3</v>
      </c>
      <c r="M32" s="162">
        <v>3</v>
      </c>
      <c r="N32" s="162">
        <v>3</v>
      </c>
      <c r="O32" s="162">
        <v>3</v>
      </c>
      <c r="P32" s="162">
        <v>3</v>
      </c>
      <c r="Q32" s="162">
        <v>3</v>
      </c>
      <c r="R32" s="162">
        <v>3</v>
      </c>
      <c r="S32" s="162">
        <v>3</v>
      </c>
      <c r="T32" s="162">
        <v>3</v>
      </c>
      <c r="U32" s="79"/>
      <c r="V32" s="81">
        <f>SUM(E32:U32)</f>
        <v>48</v>
      </c>
      <c r="W32" s="82"/>
      <c r="X32" s="85"/>
      <c r="Y32" s="79"/>
      <c r="Z32" s="79"/>
      <c r="AA32" s="79"/>
      <c r="AB32" s="79"/>
      <c r="AC32" s="79"/>
      <c r="AD32" s="79"/>
      <c r="AE32" s="79"/>
      <c r="AG32" s="53"/>
      <c r="AH32" s="79"/>
      <c r="AI32" s="79"/>
      <c r="AJ32" s="79"/>
      <c r="AK32" s="79"/>
      <c r="AL32" s="79"/>
      <c r="AM32" s="79"/>
      <c r="AN32" s="79"/>
      <c r="AO32" s="79"/>
      <c r="AP32" s="79"/>
      <c r="AQ32" s="147"/>
      <c r="AR32" s="147"/>
      <c r="AS32" s="147"/>
      <c r="AT32" s="147"/>
      <c r="AU32" s="147"/>
      <c r="AV32" s="147"/>
      <c r="AW32" s="89"/>
      <c r="AX32" s="87"/>
      <c r="AY32" s="87"/>
    </row>
    <row r="33" spans="1:51" ht="15">
      <c r="A33" s="178"/>
      <c r="B33" s="114" t="s">
        <v>123</v>
      </c>
      <c r="C33" s="114" t="s">
        <v>118</v>
      </c>
      <c r="D33" s="90"/>
      <c r="E33" s="79"/>
      <c r="F33" s="107">
        <v>6</v>
      </c>
      <c r="G33" s="79"/>
      <c r="H33" s="79"/>
      <c r="I33" s="107">
        <v>6</v>
      </c>
      <c r="J33" s="79"/>
      <c r="K33" s="79"/>
      <c r="L33" s="107">
        <v>6</v>
      </c>
      <c r="M33" s="79"/>
      <c r="N33" s="79"/>
      <c r="O33" s="107">
        <v>6</v>
      </c>
      <c r="P33" s="79"/>
      <c r="Q33" s="79"/>
      <c r="R33" s="107">
        <v>6</v>
      </c>
      <c r="S33" s="79"/>
      <c r="T33" s="107">
        <v>6</v>
      </c>
      <c r="U33" s="79"/>
      <c r="V33" s="81">
        <f>SUM(E33:U33)</f>
        <v>36</v>
      </c>
      <c r="W33" s="82"/>
      <c r="X33" s="85"/>
      <c r="Y33" s="79"/>
      <c r="Z33" s="79"/>
      <c r="AA33" s="79"/>
      <c r="AB33" s="79"/>
      <c r="AC33" s="79"/>
      <c r="AD33" s="79"/>
      <c r="AE33" s="79"/>
      <c r="AG33" s="53"/>
      <c r="AH33" s="79"/>
      <c r="AI33" s="79"/>
      <c r="AJ33" s="79"/>
      <c r="AK33" s="79"/>
      <c r="AL33" s="79"/>
      <c r="AM33" s="79"/>
      <c r="AN33" s="79"/>
      <c r="AO33" s="79"/>
      <c r="AP33" s="79"/>
      <c r="AQ33" s="147"/>
      <c r="AR33" s="147"/>
      <c r="AS33" s="147"/>
      <c r="AT33" s="147"/>
      <c r="AU33" s="147"/>
      <c r="AV33" s="147"/>
      <c r="AW33" s="89"/>
      <c r="AX33" s="87"/>
      <c r="AY33" s="87"/>
    </row>
    <row r="34" spans="1:51" ht="15">
      <c r="A34" s="105"/>
      <c r="B34" s="220" t="s">
        <v>72</v>
      </c>
      <c r="C34" s="206" t="s">
        <v>122</v>
      </c>
      <c r="D34" s="90" t="s">
        <v>30</v>
      </c>
      <c r="E34" s="79">
        <v>2</v>
      </c>
      <c r="F34" s="79"/>
      <c r="G34" s="79">
        <v>2</v>
      </c>
      <c r="H34" s="79">
        <v>2</v>
      </c>
      <c r="I34" s="79">
        <v>2</v>
      </c>
      <c r="J34" s="79">
        <v>4</v>
      </c>
      <c r="K34" s="79">
        <v>4</v>
      </c>
      <c r="L34" s="79">
        <v>4</v>
      </c>
      <c r="M34" s="79">
        <v>4</v>
      </c>
      <c r="N34" s="79">
        <v>4</v>
      </c>
      <c r="O34" s="79">
        <v>4</v>
      </c>
      <c r="P34" s="79">
        <v>4</v>
      </c>
      <c r="Q34" s="79">
        <v>6</v>
      </c>
      <c r="R34" s="79">
        <v>4</v>
      </c>
      <c r="S34" s="79">
        <v>4</v>
      </c>
      <c r="T34" s="79">
        <v>4</v>
      </c>
      <c r="U34" s="79"/>
      <c r="V34" s="81">
        <f>SUM(E34:U34)</f>
        <v>54</v>
      </c>
      <c r="W34" s="85"/>
      <c r="X34" s="85"/>
      <c r="Y34" s="79">
        <v>10</v>
      </c>
      <c r="Z34" s="79">
        <v>10</v>
      </c>
      <c r="AA34" s="79">
        <v>12</v>
      </c>
      <c r="AB34" s="79">
        <v>20</v>
      </c>
      <c r="AC34" s="79">
        <v>10</v>
      </c>
      <c r="AD34" s="79">
        <v>20</v>
      </c>
      <c r="AE34" s="79">
        <v>10</v>
      </c>
      <c r="AF34" s="53" t="s">
        <v>58</v>
      </c>
      <c r="AG34" s="53"/>
      <c r="AH34" s="79"/>
      <c r="AI34" s="79"/>
      <c r="AJ34" s="79"/>
      <c r="AK34" s="79"/>
      <c r="AL34" s="79"/>
      <c r="AM34" s="79"/>
      <c r="AN34" s="79"/>
      <c r="AO34" s="79"/>
      <c r="AP34" s="79"/>
      <c r="AQ34" s="147"/>
      <c r="AR34" s="147"/>
      <c r="AS34" s="147"/>
      <c r="AT34" s="147"/>
      <c r="AU34" s="147"/>
      <c r="AV34" s="147"/>
      <c r="AW34" s="89">
        <f aca="true" t="shared" si="0" ref="AW34:AW43">SUM(Y34:AV34)</f>
        <v>92</v>
      </c>
      <c r="AX34" s="87"/>
      <c r="AY34" s="87">
        <v>134</v>
      </c>
    </row>
    <row r="35" spans="1:51" ht="15">
      <c r="A35" s="105"/>
      <c r="B35" s="221"/>
      <c r="C35" s="207"/>
      <c r="D35" s="90" t="s">
        <v>24</v>
      </c>
      <c r="E35" s="162">
        <v>1</v>
      </c>
      <c r="F35" s="162"/>
      <c r="G35" s="162">
        <v>1</v>
      </c>
      <c r="H35" s="162">
        <v>1</v>
      </c>
      <c r="I35" s="162">
        <v>1</v>
      </c>
      <c r="J35" s="162">
        <v>2</v>
      </c>
      <c r="K35" s="162">
        <v>2</v>
      </c>
      <c r="L35" s="162">
        <v>2</v>
      </c>
      <c r="M35" s="162">
        <v>2</v>
      </c>
      <c r="N35" s="162">
        <v>2</v>
      </c>
      <c r="O35" s="162">
        <v>2</v>
      </c>
      <c r="P35" s="162">
        <v>2</v>
      </c>
      <c r="Q35" s="162">
        <v>3</v>
      </c>
      <c r="R35" s="162">
        <v>2</v>
      </c>
      <c r="S35" s="162">
        <v>2</v>
      </c>
      <c r="T35" s="162">
        <v>2</v>
      </c>
      <c r="U35" s="162"/>
      <c r="V35" s="163">
        <f>SUM(E35:U35)</f>
        <v>27</v>
      </c>
      <c r="W35" s="85"/>
      <c r="X35" s="85"/>
      <c r="Y35" s="162">
        <v>5</v>
      </c>
      <c r="Z35" s="162">
        <v>5</v>
      </c>
      <c r="AA35" s="162">
        <v>6</v>
      </c>
      <c r="AB35" s="162">
        <v>10</v>
      </c>
      <c r="AC35" s="162">
        <v>5</v>
      </c>
      <c r="AD35" s="162">
        <v>10</v>
      </c>
      <c r="AE35" s="162">
        <v>5</v>
      </c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71"/>
      <c r="AR35" s="171"/>
      <c r="AS35" s="171"/>
      <c r="AT35" s="171"/>
      <c r="AU35" s="172"/>
      <c r="AV35" s="172"/>
      <c r="AW35" s="163">
        <f t="shared" si="0"/>
        <v>46</v>
      </c>
      <c r="AX35" s="87"/>
      <c r="AY35" s="87"/>
    </row>
    <row r="36" spans="1:51" ht="15">
      <c r="A36" s="105"/>
      <c r="B36" s="114" t="s">
        <v>123</v>
      </c>
      <c r="C36" s="114" t="s">
        <v>118</v>
      </c>
      <c r="D36" s="90"/>
      <c r="E36" s="79"/>
      <c r="F36" s="79"/>
      <c r="G36" s="107">
        <v>6</v>
      </c>
      <c r="H36" s="79"/>
      <c r="I36" s="79"/>
      <c r="J36" s="107">
        <v>6</v>
      </c>
      <c r="K36" s="79"/>
      <c r="L36" s="107">
        <v>6</v>
      </c>
      <c r="M36" s="79"/>
      <c r="N36" s="107">
        <v>6</v>
      </c>
      <c r="O36" s="79"/>
      <c r="P36" s="107">
        <v>6</v>
      </c>
      <c r="Q36" s="79"/>
      <c r="R36" s="107">
        <v>6</v>
      </c>
      <c r="S36" s="79"/>
      <c r="T36" s="79"/>
      <c r="U36" s="79"/>
      <c r="V36" s="81">
        <f>SUM(E36:U36)</f>
        <v>36</v>
      </c>
      <c r="W36" s="85"/>
      <c r="X36" s="85"/>
      <c r="Y36" s="107">
        <v>6</v>
      </c>
      <c r="Z36" s="107">
        <v>6</v>
      </c>
      <c r="AA36" s="107">
        <v>6</v>
      </c>
      <c r="AB36" s="107">
        <v>6</v>
      </c>
      <c r="AC36" s="107">
        <v>6</v>
      </c>
      <c r="AD36" s="107">
        <v>6</v>
      </c>
      <c r="AE36" s="79"/>
      <c r="AF36" s="79"/>
      <c r="AG36" s="79"/>
      <c r="AH36" s="79"/>
      <c r="AI36" s="79"/>
      <c r="AJ36" s="79"/>
      <c r="AK36" s="79"/>
      <c r="AL36" s="79"/>
      <c r="AM36" s="79"/>
      <c r="AN36" s="113"/>
      <c r="AO36" s="79"/>
      <c r="AP36" s="79"/>
      <c r="AQ36" s="147"/>
      <c r="AR36" s="147"/>
      <c r="AS36" s="147"/>
      <c r="AT36" s="147"/>
      <c r="AU36" s="147"/>
      <c r="AV36" s="147"/>
      <c r="AW36" s="89">
        <f t="shared" si="0"/>
        <v>36</v>
      </c>
      <c r="AX36" s="87"/>
      <c r="AY36" s="87">
        <v>72</v>
      </c>
    </row>
    <row r="37" spans="1:51" ht="15">
      <c r="A37" s="105"/>
      <c r="B37" s="97" t="s">
        <v>124</v>
      </c>
      <c r="C37" s="97" t="s">
        <v>48</v>
      </c>
      <c r="D37" s="90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1"/>
      <c r="W37" s="85"/>
      <c r="X37" s="85"/>
      <c r="Y37" s="79"/>
      <c r="Z37" s="79"/>
      <c r="AA37" s="79"/>
      <c r="AB37" s="79"/>
      <c r="AC37" s="79"/>
      <c r="AD37" s="79"/>
      <c r="AE37" s="79"/>
      <c r="AF37" s="109">
        <v>18</v>
      </c>
      <c r="AG37" s="109">
        <v>18</v>
      </c>
      <c r="AH37" s="79"/>
      <c r="AI37" s="79"/>
      <c r="AJ37" s="79"/>
      <c r="AK37" s="79"/>
      <c r="AL37" s="79"/>
      <c r="AM37" s="79"/>
      <c r="AN37" s="79"/>
      <c r="AO37" s="79"/>
      <c r="AP37" s="79"/>
      <c r="AQ37" s="147"/>
      <c r="AR37" s="147"/>
      <c r="AS37" s="147"/>
      <c r="AT37" s="147"/>
      <c r="AU37" s="147"/>
      <c r="AV37" s="147"/>
      <c r="AW37" s="89">
        <f t="shared" si="0"/>
        <v>36</v>
      </c>
      <c r="AX37" s="87"/>
      <c r="AY37" s="87">
        <v>36</v>
      </c>
    </row>
    <row r="38" spans="1:51" ht="30.75" customHeight="1">
      <c r="A38" s="105"/>
      <c r="B38" s="101" t="s">
        <v>73</v>
      </c>
      <c r="C38" s="110" t="s">
        <v>125</v>
      </c>
      <c r="D38" s="90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1"/>
      <c r="W38" s="85"/>
      <c r="X38" s="85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53" t="s">
        <v>74</v>
      </c>
      <c r="AM38" s="79"/>
      <c r="AN38" s="79"/>
      <c r="AO38" s="79"/>
      <c r="AP38" s="79"/>
      <c r="AQ38" s="147"/>
      <c r="AR38" s="147"/>
      <c r="AS38" s="147"/>
      <c r="AT38" s="147"/>
      <c r="AU38" s="147"/>
      <c r="AV38" s="147"/>
      <c r="AW38" s="89">
        <f t="shared" si="0"/>
        <v>0</v>
      </c>
      <c r="AX38" s="87"/>
      <c r="AY38" s="87"/>
    </row>
    <row r="39" spans="1:51" ht="15">
      <c r="A39" s="105"/>
      <c r="B39" s="235" t="s">
        <v>47</v>
      </c>
      <c r="C39" s="206" t="s">
        <v>126</v>
      </c>
      <c r="D39" s="90" t="s">
        <v>30</v>
      </c>
      <c r="E39" s="79">
        <v>2</v>
      </c>
      <c r="F39" s="79"/>
      <c r="G39" s="79">
        <v>2</v>
      </c>
      <c r="H39" s="79">
        <v>2</v>
      </c>
      <c r="I39" s="79">
        <v>2</v>
      </c>
      <c r="J39" s="79">
        <v>2</v>
      </c>
      <c r="K39" s="79">
        <v>2</v>
      </c>
      <c r="L39" s="79"/>
      <c r="M39" s="79">
        <v>4</v>
      </c>
      <c r="N39" s="79"/>
      <c r="O39" s="79">
        <v>2</v>
      </c>
      <c r="P39" s="79">
        <v>2</v>
      </c>
      <c r="Q39" s="79">
        <v>2</v>
      </c>
      <c r="R39" s="79"/>
      <c r="S39" s="79">
        <v>2</v>
      </c>
      <c r="T39" s="79">
        <v>2</v>
      </c>
      <c r="U39" s="79"/>
      <c r="V39" s="81">
        <f>SUM(E39:U39)</f>
        <v>26</v>
      </c>
      <c r="W39" s="85"/>
      <c r="X39" s="85"/>
      <c r="Y39" s="79">
        <v>8</v>
      </c>
      <c r="Z39" s="79">
        <v>6</v>
      </c>
      <c r="AA39" s="79">
        <v>6</v>
      </c>
      <c r="AB39" s="79">
        <v>6</v>
      </c>
      <c r="AC39" s="79">
        <v>8</v>
      </c>
      <c r="AD39" s="79">
        <v>4</v>
      </c>
      <c r="AE39" s="79">
        <v>8</v>
      </c>
      <c r="AF39" s="79"/>
      <c r="AG39" s="79"/>
      <c r="AH39" s="79">
        <v>6</v>
      </c>
      <c r="AI39" s="79">
        <v>6</v>
      </c>
      <c r="AJ39" s="92">
        <v>6</v>
      </c>
      <c r="AK39" s="53" t="s">
        <v>58</v>
      </c>
      <c r="AL39" s="79"/>
      <c r="AM39" s="79"/>
      <c r="AN39" s="79"/>
      <c r="AO39" s="79"/>
      <c r="AP39" s="79"/>
      <c r="AQ39" s="147"/>
      <c r="AR39" s="147"/>
      <c r="AS39" s="147"/>
      <c r="AT39" s="147"/>
      <c r="AU39" s="147"/>
      <c r="AV39" s="147"/>
      <c r="AW39" s="89">
        <f>SUM(Y39:AV39)</f>
        <v>64</v>
      </c>
      <c r="AX39" s="87"/>
      <c r="AY39" s="87">
        <v>145</v>
      </c>
    </row>
    <row r="40" spans="1:51" ht="15" customHeight="1">
      <c r="A40" s="105"/>
      <c r="B40" s="236"/>
      <c r="C40" s="207"/>
      <c r="D40" s="90" t="s">
        <v>24</v>
      </c>
      <c r="E40" s="165">
        <v>1</v>
      </c>
      <c r="F40" s="165"/>
      <c r="G40" s="165">
        <v>1</v>
      </c>
      <c r="H40" s="168">
        <v>1</v>
      </c>
      <c r="I40" s="165">
        <v>1</v>
      </c>
      <c r="J40" s="165">
        <v>1</v>
      </c>
      <c r="K40" s="165">
        <v>1</v>
      </c>
      <c r="L40" s="166"/>
      <c r="M40" s="166">
        <v>2</v>
      </c>
      <c r="N40" s="165"/>
      <c r="O40" s="166">
        <v>1</v>
      </c>
      <c r="P40" s="166">
        <v>1</v>
      </c>
      <c r="Q40" s="166">
        <v>1</v>
      </c>
      <c r="R40" s="166"/>
      <c r="S40" s="166">
        <v>1</v>
      </c>
      <c r="T40" s="166">
        <v>1</v>
      </c>
      <c r="U40" s="166"/>
      <c r="V40" s="167">
        <f>SUM(E40:U40)</f>
        <v>13</v>
      </c>
      <c r="W40" s="85"/>
      <c r="X40" s="85"/>
      <c r="Y40" s="162">
        <v>4</v>
      </c>
      <c r="Z40" s="162">
        <v>3</v>
      </c>
      <c r="AA40" s="162">
        <v>3</v>
      </c>
      <c r="AB40" s="162">
        <v>3</v>
      </c>
      <c r="AC40" s="162">
        <v>4</v>
      </c>
      <c r="AD40" s="162">
        <v>2</v>
      </c>
      <c r="AE40" s="162">
        <v>4</v>
      </c>
      <c r="AF40" s="162"/>
      <c r="AG40" s="162"/>
      <c r="AH40" s="162">
        <v>3</v>
      </c>
      <c r="AI40" s="162">
        <v>3</v>
      </c>
      <c r="AJ40" s="162">
        <v>3</v>
      </c>
      <c r="AK40" s="162"/>
      <c r="AL40" s="162"/>
      <c r="AM40" s="162"/>
      <c r="AN40" s="162"/>
      <c r="AO40" s="162"/>
      <c r="AP40" s="162"/>
      <c r="AQ40" s="171"/>
      <c r="AR40" s="171"/>
      <c r="AS40" s="171"/>
      <c r="AT40" s="171"/>
      <c r="AU40" s="171"/>
      <c r="AV40" s="171"/>
      <c r="AW40" s="163">
        <f t="shared" si="0"/>
        <v>32</v>
      </c>
      <c r="AX40" s="87"/>
      <c r="AY40" s="87"/>
    </row>
    <row r="41" spans="1:51" ht="15">
      <c r="A41" s="105"/>
      <c r="B41" s="150" t="s">
        <v>132</v>
      </c>
      <c r="C41" s="96" t="s">
        <v>118</v>
      </c>
      <c r="D41" s="90"/>
      <c r="E41" s="115"/>
      <c r="F41" s="115"/>
      <c r="G41" s="115"/>
      <c r="H41" s="116"/>
      <c r="I41" s="115"/>
      <c r="J41" s="115"/>
      <c r="K41" s="115"/>
      <c r="L41" s="117"/>
      <c r="M41" s="117"/>
      <c r="N41" s="115"/>
      <c r="O41" s="117"/>
      <c r="P41" s="117"/>
      <c r="Q41" s="117"/>
      <c r="R41" s="117"/>
      <c r="S41" s="117"/>
      <c r="T41" s="117"/>
      <c r="U41" s="117"/>
      <c r="V41" s="118"/>
      <c r="W41" s="85"/>
      <c r="X41" s="85"/>
      <c r="Y41" s="107">
        <v>6</v>
      </c>
      <c r="Z41" s="107">
        <v>6</v>
      </c>
      <c r="AA41" s="79"/>
      <c r="AB41" s="79"/>
      <c r="AC41" s="107">
        <v>6</v>
      </c>
      <c r="AD41" s="79"/>
      <c r="AE41" s="107">
        <v>6</v>
      </c>
      <c r="AF41" s="79"/>
      <c r="AG41" s="79"/>
      <c r="AH41" s="107">
        <v>6</v>
      </c>
      <c r="AI41" s="79"/>
      <c r="AJ41" s="107">
        <v>6</v>
      </c>
      <c r="AK41" s="79"/>
      <c r="AL41" s="79"/>
      <c r="AM41" s="79"/>
      <c r="AN41" s="79"/>
      <c r="AO41" s="79"/>
      <c r="AP41" s="79"/>
      <c r="AQ41" s="147"/>
      <c r="AR41" s="147"/>
      <c r="AS41" s="147"/>
      <c r="AT41" s="147"/>
      <c r="AU41" s="147"/>
      <c r="AV41" s="147"/>
      <c r="AW41" s="89">
        <f t="shared" si="0"/>
        <v>36</v>
      </c>
      <c r="AX41" s="87"/>
      <c r="AY41" s="87">
        <v>36</v>
      </c>
    </row>
    <row r="42" spans="1:51" ht="15">
      <c r="A42" s="105"/>
      <c r="B42" s="235" t="s">
        <v>127</v>
      </c>
      <c r="C42" s="206" t="s">
        <v>128</v>
      </c>
      <c r="D42" s="90" t="s">
        <v>30</v>
      </c>
      <c r="E42" s="115">
        <v>6</v>
      </c>
      <c r="F42" s="115"/>
      <c r="G42" s="115">
        <v>6</v>
      </c>
      <c r="H42" s="151">
        <v>6</v>
      </c>
      <c r="I42" s="115">
        <v>6</v>
      </c>
      <c r="J42" s="115">
        <v>4</v>
      </c>
      <c r="K42" s="115">
        <v>4</v>
      </c>
      <c r="L42" s="117"/>
      <c r="M42" s="117">
        <v>10</v>
      </c>
      <c r="N42" s="115">
        <v>4</v>
      </c>
      <c r="O42" s="117">
        <v>6</v>
      </c>
      <c r="P42" s="117">
        <v>2</v>
      </c>
      <c r="Q42" s="117">
        <v>14</v>
      </c>
      <c r="R42" s="117">
        <v>6</v>
      </c>
      <c r="S42" s="117">
        <v>12</v>
      </c>
      <c r="T42" s="117"/>
      <c r="U42" s="117"/>
      <c r="V42" s="118">
        <f>SUM(E42:U42)</f>
        <v>86</v>
      </c>
      <c r="W42" s="85"/>
      <c r="X42" s="85"/>
      <c r="Y42" s="79">
        <v>4</v>
      </c>
      <c r="Z42" s="79">
        <v>6</v>
      </c>
      <c r="AA42" s="79">
        <v>10</v>
      </c>
      <c r="AB42" s="79">
        <v>2</v>
      </c>
      <c r="AC42" s="79">
        <v>4</v>
      </c>
      <c r="AD42" s="79">
        <v>6</v>
      </c>
      <c r="AE42" s="79">
        <v>12</v>
      </c>
      <c r="AF42" s="79"/>
      <c r="AG42" s="79"/>
      <c r="AH42" s="79">
        <v>12</v>
      </c>
      <c r="AI42" s="79">
        <v>24</v>
      </c>
      <c r="AJ42" s="79">
        <v>6</v>
      </c>
      <c r="AK42" s="53" t="s">
        <v>58</v>
      </c>
      <c r="AL42" s="53"/>
      <c r="AM42" s="79"/>
      <c r="AN42" s="79"/>
      <c r="AO42" s="79"/>
      <c r="AP42" s="79"/>
      <c r="AQ42" s="147"/>
      <c r="AR42" s="147"/>
      <c r="AS42" s="147"/>
      <c r="AT42" s="147"/>
      <c r="AU42" s="147"/>
      <c r="AV42" s="147"/>
      <c r="AW42" s="89">
        <f>SUM(Y42:AV42)</f>
        <v>86</v>
      </c>
      <c r="AX42" s="87"/>
      <c r="AY42" s="87">
        <v>145</v>
      </c>
    </row>
    <row r="43" spans="1:51" ht="15">
      <c r="A43" s="105"/>
      <c r="B43" s="236"/>
      <c r="C43" s="207"/>
      <c r="D43" s="90" t="s">
        <v>24</v>
      </c>
      <c r="E43" s="165">
        <v>3</v>
      </c>
      <c r="F43" s="165"/>
      <c r="G43" s="165">
        <v>3</v>
      </c>
      <c r="H43" s="169">
        <v>3</v>
      </c>
      <c r="I43" s="165">
        <v>3</v>
      </c>
      <c r="J43" s="165">
        <v>2</v>
      </c>
      <c r="K43" s="165">
        <v>2</v>
      </c>
      <c r="L43" s="166"/>
      <c r="M43" s="166">
        <v>5</v>
      </c>
      <c r="N43" s="165">
        <v>2</v>
      </c>
      <c r="O43" s="166">
        <v>3</v>
      </c>
      <c r="P43" s="166">
        <v>1</v>
      </c>
      <c r="Q43" s="166">
        <v>7</v>
      </c>
      <c r="R43" s="166">
        <v>3</v>
      </c>
      <c r="S43" s="166">
        <v>6</v>
      </c>
      <c r="T43" s="166"/>
      <c r="U43" s="166"/>
      <c r="V43" s="167">
        <f>SUM(E43:U43)</f>
        <v>43</v>
      </c>
      <c r="W43" s="85"/>
      <c r="X43" s="85"/>
      <c r="Y43" s="154">
        <v>2</v>
      </c>
      <c r="Z43" s="154">
        <v>3</v>
      </c>
      <c r="AA43" s="154">
        <v>5</v>
      </c>
      <c r="AB43" s="154">
        <v>1</v>
      </c>
      <c r="AC43" s="154">
        <v>2</v>
      </c>
      <c r="AD43" s="154">
        <v>3</v>
      </c>
      <c r="AE43" s="154">
        <v>6</v>
      </c>
      <c r="AF43" s="154"/>
      <c r="AG43" s="154"/>
      <c r="AH43" s="154">
        <v>6</v>
      </c>
      <c r="AI43" s="154">
        <v>12</v>
      </c>
      <c r="AJ43" s="154">
        <v>3</v>
      </c>
      <c r="AK43" s="154"/>
      <c r="AL43" s="154"/>
      <c r="AM43" s="154"/>
      <c r="AN43" s="154"/>
      <c r="AO43" s="154"/>
      <c r="AP43" s="154"/>
      <c r="AQ43" s="173"/>
      <c r="AR43" s="173"/>
      <c r="AS43" s="173"/>
      <c r="AT43" s="173"/>
      <c r="AU43" s="173"/>
      <c r="AV43" s="173"/>
      <c r="AW43" s="163">
        <f t="shared" si="0"/>
        <v>43</v>
      </c>
      <c r="AX43" s="87"/>
      <c r="AY43" s="87"/>
    </row>
    <row r="44" spans="1:51" ht="15">
      <c r="A44" s="178"/>
      <c r="B44" s="177" t="s">
        <v>142</v>
      </c>
      <c r="C44" s="176" t="s">
        <v>118</v>
      </c>
      <c r="D44" s="90"/>
      <c r="E44" s="165"/>
      <c r="F44" s="165"/>
      <c r="G44" s="165"/>
      <c r="H44" s="169"/>
      <c r="I44" s="165"/>
      <c r="J44" s="165"/>
      <c r="K44" s="165"/>
      <c r="L44" s="166"/>
      <c r="M44" s="166"/>
      <c r="N44" s="165"/>
      <c r="O44" s="166"/>
      <c r="P44" s="166"/>
      <c r="Q44" s="166"/>
      <c r="R44" s="166"/>
      <c r="S44" s="166"/>
      <c r="T44" s="166"/>
      <c r="U44" s="166"/>
      <c r="V44" s="167"/>
      <c r="W44" s="85"/>
      <c r="X44" s="85"/>
      <c r="Y44" s="92"/>
      <c r="Z44" s="92"/>
      <c r="AA44" s="92"/>
      <c r="AB44" s="92"/>
      <c r="AC44" s="92"/>
      <c r="AD44" s="92"/>
      <c r="AE44" s="92"/>
      <c r="AF44" s="92"/>
      <c r="AG44" s="92"/>
      <c r="AH44" s="161">
        <v>12</v>
      </c>
      <c r="AI44" s="161">
        <v>6</v>
      </c>
      <c r="AJ44" s="161">
        <v>18</v>
      </c>
      <c r="AK44" s="92"/>
      <c r="AL44" s="92"/>
      <c r="AM44" s="92"/>
      <c r="AN44" s="92"/>
      <c r="AO44" s="92"/>
      <c r="AP44" s="92"/>
      <c r="AQ44" s="173"/>
      <c r="AR44" s="173"/>
      <c r="AS44" s="173"/>
      <c r="AT44" s="173"/>
      <c r="AU44" s="173"/>
      <c r="AV44" s="173"/>
      <c r="AW44" s="89">
        <f>SUM(Y44:AV44)</f>
        <v>36</v>
      </c>
      <c r="AX44" s="87"/>
      <c r="AY44" s="87"/>
    </row>
    <row r="45" spans="1:51" ht="15">
      <c r="A45" s="178"/>
      <c r="B45" s="177" t="s">
        <v>143</v>
      </c>
      <c r="C45" s="176" t="s">
        <v>48</v>
      </c>
      <c r="D45" s="90"/>
      <c r="E45" s="165"/>
      <c r="F45" s="165"/>
      <c r="G45" s="165"/>
      <c r="H45" s="169"/>
      <c r="I45" s="165"/>
      <c r="J45" s="165"/>
      <c r="K45" s="165"/>
      <c r="L45" s="166"/>
      <c r="M45" s="166"/>
      <c r="N45" s="165"/>
      <c r="O45" s="166"/>
      <c r="P45" s="166"/>
      <c r="Q45" s="166"/>
      <c r="R45" s="166"/>
      <c r="S45" s="166"/>
      <c r="T45" s="166"/>
      <c r="U45" s="166"/>
      <c r="V45" s="167"/>
      <c r="W45" s="85"/>
      <c r="X45" s="85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83">
        <v>18</v>
      </c>
      <c r="AL45" s="183">
        <v>18</v>
      </c>
      <c r="AM45" s="154"/>
      <c r="AN45" s="154"/>
      <c r="AO45" s="154"/>
      <c r="AP45" s="154"/>
      <c r="AQ45" s="173"/>
      <c r="AR45" s="173"/>
      <c r="AS45" s="173"/>
      <c r="AT45" s="173"/>
      <c r="AU45" s="173"/>
      <c r="AV45" s="173"/>
      <c r="AW45" s="89">
        <f>SUM(Y45:AV45)</f>
        <v>36</v>
      </c>
      <c r="AX45" s="87"/>
      <c r="AY45" s="87"/>
    </row>
    <row r="46" spans="1:51" ht="15" customHeight="1">
      <c r="A46" s="105"/>
      <c r="B46" s="69" t="s">
        <v>134</v>
      </c>
      <c r="C46" s="119" t="s">
        <v>135</v>
      </c>
      <c r="D46" s="90"/>
      <c r="E46" s="115"/>
      <c r="F46" s="115"/>
      <c r="G46" s="115"/>
      <c r="H46" s="116"/>
      <c r="I46" s="115"/>
      <c r="J46" s="115"/>
      <c r="K46" s="115"/>
      <c r="L46" s="117"/>
      <c r="M46" s="117"/>
      <c r="N46" s="115"/>
      <c r="O46" s="117"/>
      <c r="P46" s="117"/>
      <c r="Q46" s="117"/>
      <c r="R46" s="117"/>
      <c r="S46" s="117"/>
      <c r="T46" s="117"/>
      <c r="U46" s="117"/>
      <c r="V46" s="118"/>
      <c r="W46" s="85"/>
      <c r="X46" s="85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153"/>
      <c r="AN46" s="153"/>
      <c r="AO46" s="153"/>
      <c r="AP46" s="153"/>
      <c r="AQ46" s="147"/>
      <c r="AR46" s="147"/>
      <c r="AS46" s="147"/>
      <c r="AT46" s="147"/>
      <c r="AU46" s="147"/>
      <c r="AV46" s="147"/>
      <c r="AW46" s="89"/>
      <c r="AX46" s="87"/>
      <c r="AY46" s="87"/>
    </row>
    <row r="47" spans="1:51" ht="15">
      <c r="A47" s="105"/>
      <c r="B47" s="120"/>
      <c r="C47" s="121"/>
      <c r="D47" s="122"/>
      <c r="E47" s="123"/>
      <c r="F47" s="123"/>
      <c r="G47" s="123"/>
      <c r="H47" s="123"/>
      <c r="I47" s="123"/>
      <c r="J47" s="123"/>
      <c r="K47" s="124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81">
        <f>SUM(V11:V46)</f>
        <v>819</v>
      </c>
      <c r="W47" s="85"/>
      <c r="X47" s="85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89">
        <f>SUM(AW11:AW46)</f>
        <v>558</v>
      </c>
      <c r="AX47" s="87"/>
      <c r="AY47" s="87">
        <f>SUM(AY13:AY46)</f>
        <v>666</v>
      </c>
    </row>
    <row r="48" spans="1:51" ht="15">
      <c r="A48" s="105"/>
      <c r="B48" s="234" t="s">
        <v>36</v>
      </c>
      <c r="C48" s="234"/>
      <c r="D48" s="234"/>
      <c r="E48" s="125">
        <f>SUM(E13:E47)</f>
        <v>54</v>
      </c>
      <c r="F48" s="125">
        <f aca="true" t="shared" si="1" ref="F48:U48">SUM(F13:F47)</f>
        <v>48</v>
      </c>
      <c r="G48" s="125">
        <f t="shared" si="1"/>
        <v>51</v>
      </c>
      <c r="H48" s="125">
        <f t="shared" si="1"/>
        <v>51</v>
      </c>
      <c r="I48" s="125">
        <f t="shared" si="1"/>
        <v>51</v>
      </c>
      <c r="J48" s="125">
        <f t="shared" si="1"/>
        <v>51</v>
      </c>
      <c r="K48" s="125">
        <f t="shared" si="1"/>
        <v>51</v>
      </c>
      <c r="L48" s="125">
        <f t="shared" si="1"/>
        <v>48</v>
      </c>
      <c r="M48" s="125">
        <f t="shared" si="1"/>
        <v>54</v>
      </c>
      <c r="N48" s="125">
        <f t="shared" si="1"/>
        <v>48</v>
      </c>
      <c r="O48" s="125">
        <f t="shared" si="1"/>
        <v>51</v>
      </c>
      <c r="P48" s="125">
        <f t="shared" si="1"/>
        <v>48</v>
      </c>
      <c r="Q48" s="125">
        <f t="shared" si="1"/>
        <v>54</v>
      </c>
      <c r="R48" s="125">
        <f t="shared" si="1"/>
        <v>48</v>
      </c>
      <c r="S48" s="125">
        <f t="shared" si="1"/>
        <v>51</v>
      </c>
      <c r="T48" s="125">
        <f t="shared" si="1"/>
        <v>24</v>
      </c>
      <c r="U48" s="125">
        <f t="shared" si="1"/>
        <v>30</v>
      </c>
      <c r="V48" s="126">
        <f>SUM(E48:U48)</f>
        <v>813</v>
      </c>
      <c r="W48" s="127">
        <v>0</v>
      </c>
      <c r="X48" s="127">
        <v>0</v>
      </c>
      <c r="Y48" s="128">
        <f>SUM(Y11:Y47)</f>
        <v>48</v>
      </c>
      <c r="Z48" s="128">
        <f aca="true" t="shared" si="2" ref="Z48:AV48">SUM(Z11:Z47)</f>
        <v>48</v>
      </c>
      <c r="AA48" s="128">
        <f t="shared" si="2"/>
        <v>51</v>
      </c>
      <c r="AB48" s="128">
        <f t="shared" si="2"/>
        <v>51</v>
      </c>
      <c r="AC48" s="128">
        <f t="shared" si="2"/>
        <v>48</v>
      </c>
      <c r="AD48" s="128">
        <f t="shared" si="2"/>
        <v>51</v>
      </c>
      <c r="AE48" s="128">
        <f t="shared" si="2"/>
        <v>51</v>
      </c>
      <c r="AF48" s="128">
        <f t="shared" si="2"/>
        <v>18</v>
      </c>
      <c r="AG48" s="128">
        <f t="shared" si="2"/>
        <v>18</v>
      </c>
      <c r="AH48" s="128">
        <f t="shared" si="2"/>
        <v>45</v>
      </c>
      <c r="AI48" s="128">
        <f t="shared" si="2"/>
        <v>51</v>
      </c>
      <c r="AJ48" s="128">
        <f t="shared" si="2"/>
        <v>42</v>
      </c>
      <c r="AK48" s="128">
        <f t="shared" si="2"/>
        <v>18</v>
      </c>
      <c r="AL48" s="128">
        <f t="shared" si="2"/>
        <v>18</v>
      </c>
      <c r="AM48" s="128">
        <f t="shared" si="2"/>
        <v>0</v>
      </c>
      <c r="AN48" s="128">
        <f t="shared" si="2"/>
        <v>0</v>
      </c>
      <c r="AO48" s="128">
        <f t="shared" si="2"/>
        <v>0</v>
      </c>
      <c r="AP48" s="128">
        <f t="shared" si="2"/>
        <v>0</v>
      </c>
      <c r="AQ48" s="128">
        <f t="shared" si="2"/>
        <v>0</v>
      </c>
      <c r="AR48" s="128">
        <f t="shared" si="2"/>
        <v>0</v>
      </c>
      <c r="AS48" s="128">
        <f t="shared" si="2"/>
        <v>0</v>
      </c>
      <c r="AT48" s="128">
        <f t="shared" si="2"/>
        <v>0</v>
      </c>
      <c r="AU48" s="128">
        <f t="shared" si="2"/>
        <v>0</v>
      </c>
      <c r="AV48" s="128">
        <f t="shared" si="2"/>
        <v>0</v>
      </c>
      <c r="AW48" s="129">
        <f>SUM(Y48:AV48)</f>
        <v>558</v>
      </c>
      <c r="AX48" s="112"/>
      <c r="AY48" s="125">
        <v>1224</v>
      </c>
    </row>
    <row r="49" spans="1:51" ht="15">
      <c r="A49" s="16"/>
      <c r="B49" s="225" t="s">
        <v>34</v>
      </c>
      <c r="C49" s="225"/>
      <c r="D49" s="225"/>
      <c r="E49" s="170">
        <f aca="true" t="shared" si="3" ref="E49:S49">SUM(E13+E15+E21+E34+E36+E39+E42+E3+E26+E28+E29+E31+E33)</f>
        <v>36</v>
      </c>
      <c r="F49" s="170">
        <f t="shared" si="3"/>
        <v>36</v>
      </c>
      <c r="G49" s="170">
        <f t="shared" si="3"/>
        <v>36</v>
      </c>
      <c r="H49" s="170">
        <f t="shared" si="3"/>
        <v>36</v>
      </c>
      <c r="I49" s="170">
        <f t="shared" si="3"/>
        <v>36</v>
      </c>
      <c r="J49" s="170">
        <f t="shared" si="3"/>
        <v>36</v>
      </c>
      <c r="K49" s="170">
        <f t="shared" si="3"/>
        <v>36</v>
      </c>
      <c r="L49" s="170">
        <f t="shared" si="3"/>
        <v>36</v>
      </c>
      <c r="M49" s="170">
        <f t="shared" si="3"/>
        <v>36</v>
      </c>
      <c r="N49" s="170">
        <f t="shared" si="3"/>
        <v>36</v>
      </c>
      <c r="O49" s="170">
        <f t="shared" si="3"/>
        <v>36</v>
      </c>
      <c r="P49" s="170">
        <f t="shared" si="3"/>
        <v>36</v>
      </c>
      <c r="Q49" s="170">
        <f t="shared" si="3"/>
        <v>36</v>
      </c>
      <c r="R49" s="170">
        <f t="shared" si="3"/>
        <v>36</v>
      </c>
      <c r="S49" s="170">
        <f t="shared" si="3"/>
        <v>36</v>
      </c>
      <c r="T49" s="170">
        <f>SUM(T13+T15+T21+T34+T36+T39+T42+T3+T28+T29+6+T33)</f>
        <v>24</v>
      </c>
      <c r="U49" s="170">
        <f>SUM(U13+U15+U21+U34+U36+U39+U42+U3+U26+U28+U29+U31+U33)</f>
        <v>30</v>
      </c>
      <c r="V49" s="170">
        <f>SUM(V13+V15+V21+V34+V36+V39+V42+V3+V26+V28+V29+V31+V33)</f>
        <v>594</v>
      </c>
      <c r="W49" s="127">
        <v>0</v>
      </c>
      <c r="X49" s="132">
        <v>0</v>
      </c>
      <c r="Y49" s="128">
        <f>SUM(Y15+Y34+Y36+Y37+Y39+Y41+Y42)</f>
        <v>36</v>
      </c>
      <c r="Z49" s="128">
        <f aca="true" t="shared" si="4" ref="Z49:AV49">SUM(Z15+Z34+Z36+Z37+Z39+Z41+Z42)</f>
        <v>36</v>
      </c>
      <c r="AA49" s="128">
        <f t="shared" si="4"/>
        <v>36</v>
      </c>
      <c r="AB49" s="128">
        <f t="shared" si="4"/>
        <v>36</v>
      </c>
      <c r="AC49" s="128">
        <f t="shared" si="4"/>
        <v>36</v>
      </c>
      <c r="AD49" s="128">
        <f t="shared" si="4"/>
        <v>36</v>
      </c>
      <c r="AE49" s="128">
        <f t="shared" si="4"/>
        <v>36</v>
      </c>
      <c r="AF49" s="128">
        <f>SUM(AF15+AF36+AF37+AF39+AF41+AF42)</f>
        <v>18</v>
      </c>
      <c r="AG49" s="128">
        <f t="shared" si="4"/>
        <v>18</v>
      </c>
      <c r="AH49" s="128">
        <f>SUM(AH15+AH34+AH36+AH37+AH39+AH41+AH42+AH44)</f>
        <v>36</v>
      </c>
      <c r="AI49" s="128">
        <f>SUM(AI15+AI34+AI36+AI37+AI39+AI41+AI42+AI44)</f>
        <v>36</v>
      </c>
      <c r="AJ49" s="128">
        <f>SUM(AJ15+AJ34+AJ36+AJ37+AJ39+AJ41+AJ42+AJ44)</f>
        <v>36</v>
      </c>
      <c r="AK49" s="128">
        <f>SUM(AK15+AK34+AK36+AK37+AK44+AK45+AO54)</f>
        <v>18</v>
      </c>
      <c r="AL49" s="128">
        <f>SUM(AL15+AL34+AL36+AL37+AL39+AL41+AL42+AL45)</f>
        <v>18</v>
      </c>
      <c r="AM49" s="128">
        <f t="shared" si="4"/>
        <v>0</v>
      </c>
      <c r="AN49" s="128">
        <f t="shared" si="4"/>
        <v>0</v>
      </c>
      <c r="AO49" s="128">
        <f t="shared" si="4"/>
        <v>0</v>
      </c>
      <c r="AP49" s="128">
        <f t="shared" si="4"/>
        <v>0</v>
      </c>
      <c r="AQ49" s="128">
        <f t="shared" si="4"/>
        <v>0</v>
      </c>
      <c r="AR49" s="128">
        <f t="shared" si="4"/>
        <v>0</v>
      </c>
      <c r="AS49" s="128">
        <f t="shared" si="4"/>
        <v>0</v>
      </c>
      <c r="AT49" s="128">
        <f t="shared" si="4"/>
        <v>0</v>
      </c>
      <c r="AU49" s="128">
        <f t="shared" si="4"/>
        <v>0</v>
      </c>
      <c r="AV49" s="128">
        <f t="shared" si="4"/>
        <v>0</v>
      </c>
      <c r="AW49" s="128">
        <f>SUM(Y49:AV49)</f>
        <v>432</v>
      </c>
      <c r="AX49" s="112"/>
      <c r="AY49" s="125">
        <f>SUM(E49:AX49)</f>
        <v>2052</v>
      </c>
    </row>
    <row r="50" spans="1:51" ht="22.5" customHeight="1">
      <c r="A50" s="16"/>
      <c r="B50" s="217" t="s">
        <v>35</v>
      </c>
      <c r="C50" s="217"/>
      <c r="D50" s="217"/>
      <c r="E50" s="170">
        <f>SUM(E14+E16+E35+E40+E43+E27+E32+E22)</f>
        <v>18</v>
      </c>
      <c r="F50" s="170">
        <f aca="true" t="shared" si="5" ref="F50:V50">SUM(F14+F16+F35+F40+F43+F27+F32+F22)</f>
        <v>12</v>
      </c>
      <c r="G50" s="170">
        <f t="shared" si="5"/>
        <v>15</v>
      </c>
      <c r="H50" s="170">
        <f t="shared" si="5"/>
        <v>15</v>
      </c>
      <c r="I50" s="170">
        <f t="shared" si="5"/>
        <v>15</v>
      </c>
      <c r="J50" s="170">
        <f t="shared" si="5"/>
        <v>15</v>
      </c>
      <c r="K50" s="170">
        <f t="shared" si="5"/>
        <v>15</v>
      </c>
      <c r="L50" s="170">
        <f t="shared" si="5"/>
        <v>12</v>
      </c>
      <c r="M50" s="170">
        <f t="shared" si="5"/>
        <v>18</v>
      </c>
      <c r="N50" s="170">
        <f t="shared" si="5"/>
        <v>12</v>
      </c>
      <c r="O50" s="170">
        <f t="shared" si="5"/>
        <v>15</v>
      </c>
      <c r="P50" s="170">
        <f t="shared" si="5"/>
        <v>12</v>
      </c>
      <c r="Q50" s="170">
        <f t="shared" si="5"/>
        <v>18</v>
      </c>
      <c r="R50" s="170">
        <f t="shared" si="5"/>
        <v>12</v>
      </c>
      <c r="S50" s="170">
        <f t="shared" si="5"/>
        <v>15</v>
      </c>
      <c r="T50" s="170">
        <f t="shared" si="5"/>
        <v>6</v>
      </c>
      <c r="U50" s="170">
        <f t="shared" si="5"/>
        <v>0</v>
      </c>
      <c r="V50" s="170">
        <f t="shared" si="5"/>
        <v>225</v>
      </c>
      <c r="W50" s="127">
        <v>0</v>
      </c>
      <c r="X50" s="127">
        <v>0</v>
      </c>
      <c r="Y50" s="128">
        <f>SUM(Y16+Y35+Y40+Y43)</f>
        <v>12</v>
      </c>
      <c r="Z50" s="128">
        <f aca="true" t="shared" si="6" ref="Z50:AW50">SUM(Z16+Z35+Z40+Z43)</f>
        <v>12</v>
      </c>
      <c r="AA50" s="128">
        <f t="shared" si="6"/>
        <v>15</v>
      </c>
      <c r="AB50" s="128">
        <f t="shared" si="6"/>
        <v>15</v>
      </c>
      <c r="AC50" s="128">
        <f t="shared" si="6"/>
        <v>12</v>
      </c>
      <c r="AD50" s="128">
        <f t="shared" si="6"/>
        <v>15</v>
      </c>
      <c r="AE50" s="128">
        <f t="shared" si="6"/>
        <v>15</v>
      </c>
      <c r="AF50" s="128">
        <f t="shared" si="6"/>
        <v>0</v>
      </c>
      <c r="AG50" s="128">
        <f t="shared" si="6"/>
        <v>0</v>
      </c>
      <c r="AH50" s="128">
        <f t="shared" si="6"/>
        <v>9</v>
      </c>
      <c r="AI50" s="128">
        <f t="shared" si="6"/>
        <v>15</v>
      </c>
      <c r="AJ50" s="128">
        <f t="shared" si="6"/>
        <v>6</v>
      </c>
      <c r="AK50" s="128">
        <f t="shared" si="6"/>
        <v>0</v>
      </c>
      <c r="AL50" s="128">
        <f t="shared" si="6"/>
        <v>0</v>
      </c>
      <c r="AM50" s="128">
        <f t="shared" si="6"/>
        <v>0</v>
      </c>
      <c r="AN50" s="128">
        <f t="shared" si="6"/>
        <v>0</v>
      </c>
      <c r="AO50" s="128">
        <f t="shared" si="6"/>
        <v>0</v>
      </c>
      <c r="AP50" s="128">
        <f t="shared" si="6"/>
        <v>0</v>
      </c>
      <c r="AQ50" s="128">
        <f t="shared" si="6"/>
        <v>0</v>
      </c>
      <c r="AR50" s="128">
        <f t="shared" si="6"/>
        <v>0</v>
      </c>
      <c r="AS50" s="128">
        <f t="shared" si="6"/>
        <v>0</v>
      </c>
      <c r="AT50" s="128">
        <f t="shared" si="6"/>
        <v>0</v>
      </c>
      <c r="AU50" s="128">
        <f t="shared" si="6"/>
        <v>0</v>
      </c>
      <c r="AV50" s="128">
        <f t="shared" si="6"/>
        <v>0</v>
      </c>
      <c r="AW50" s="128">
        <f t="shared" si="6"/>
        <v>126</v>
      </c>
      <c r="AX50" s="112"/>
      <c r="AY50" s="125">
        <f>SUM(E50:AX50)</f>
        <v>702</v>
      </c>
    </row>
    <row r="51" spans="1:51" ht="15" customHeight="1">
      <c r="A51" s="16"/>
      <c r="B51" s="90"/>
      <c r="C51" s="90" t="s">
        <v>57</v>
      </c>
      <c r="D51" s="90"/>
      <c r="E51" s="134"/>
      <c r="F51" s="134"/>
      <c r="G51" s="134"/>
      <c r="H51" s="134"/>
      <c r="I51" s="134"/>
      <c r="J51" s="134"/>
      <c r="K51" s="90"/>
      <c r="L51" s="90"/>
      <c r="M51" s="90"/>
      <c r="N51" s="90"/>
      <c r="O51" s="90"/>
      <c r="P51" s="90"/>
      <c r="Q51" s="90"/>
      <c r="R51" s="90"/>
      <c r="S51" s="90"/>
      <c r="T51" s="136">
        <v>12</v>
      </c>
      <c r="U51" s="136">
        <v>6</v>
      </c>
      <c r="V51" s="135"/>
      <c r="W51" s="98"/>
      <c r="X51" s="98"/>
      <c r="Y51" s="187"/>
      <c r="Z51" s="136"/>
      <c r="AA51" s="136"/>
      <c r="AB51" s="136"/>
      <c r="AC51" s="136"/>
      <c r="AD51" s="136"/>
      <c r="AE51" s="136"/>
      <c r="AF51" s="136">
        <v>18</v>
      </c>
      <c r="AG51" s="136">
        <v>18</v>
      </c>
      <c r="AH51" s="136"/>
      <c r="AI51" s="136"/>
      <c r="AJ51" s="136"/>
      <c r="AK51" s="136">
        <v>18</v>
      </c>
      <c r="AL51" s="136">
        <v>18</v>
      </c>
      <c r="AM51" s="136"/>
      <c r="AN51" s="136"/>
      <c r="AO51" s="136"/>
      <c r="AP51" s="137"/>
      <c r="AQ51" s="136"/>
      <c r="AR51" s="136"/>
      <c r="AS51" s="136"/>
      <c r="AT51" s="136"/>
      <c r="AU51" s="136"/>
      <c r="AV51" s="136"/>
      <c r="AW51" s="138"/>
      <c r="AX51" s="90"/>
      <c r="AY51" s="90">
        <v>72</v>
      </c>
    </row>
    <row r="52" spans="2:51" ht="15">
      <c r="B52" s="139"/>
      <c r="C52" s="139"/>
      <c r="D52" s="139"/>
      <c r="E52" s="140"/>
      <c r="F52" s="140"/>
      <c r="G52" s="140"/>
      <c r="H52" s="140"/>
      <c r="I52" s="140"/>
      <c r="J52" s="140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</row>
    <row r="53" spans="2:51" ht="15" customHeight="1">
      <c r="B53" s="141"/>
      <c r="C53" s="139" t="s">
        <v>40</v>
      </c>
      <c r="D53" s="139"/>
      <c r="E53" s="140"/>
      <c r="F53" s="140"/>
      <c r="G53" s="140"/>
      <c r="H53" s="140"/>
      <c r="I53" s="140"/>
      <c r="J53" s="140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42" t="s">
        <v>129</v>
      </c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39"/>
      <c r="AW53" s="139"/>
      <c r="AX53" s="139"/>
      <c r="AY53" s="139"/>
    </row>
    <row r="54" spans="2:51" ht="15">
      <c r="B54" s="143"/>
      <c r="C54" s="139" t="s">
        <v>41</v>
      </c>
      <c r="G54" s="140"/>
      <c r="H54" s="140"/>
      <c r="I54" s="140"/>
      <c r="J54" s="140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</row>
    <row r="55" spans="2:51" ht="46.5" customHeight="1">
      <c r="B55" s="144"/>
      <c r="C55" s="139" t="s">
        <v>130</v>
      </c>
      <c r="D55" s="139"/>
      <c r="E55" s="140"/>
      <c r="F55" s="140"/>
      <c r="G55" s="140"/>
      <c r="H55" s="140"/>
      <c r="I55" s="140"/>
      <c r="J55" s="140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</row>
    <row r="56" spans="2:51" ht="77.25" customHeight="1">
      <c r="B56" s="145"/>
      <c r="C56" s="139" t="s">
        <v>131</v>
      </c>
      <c r="D56" s="139"/>
      <c r="E56" s="140"/>
      <c r="F56" s="140"/>
      <c r="G56" s="140"/>
      <c r="H56" s="140"/>
      <c r="I56" s="140"/>
      <c r="J56" s="140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</row>
    <row r="57" spans="2:51" ht="15">
      <c r="B57" s="146"/>
      <c r="C57" s="139" t="s">
        <v>39</v>
      </c>
      <c r="D57" s="139"/>
      <c r="E57" s="140"/>
      <c r="F57" s="140"/>
      <c r="G57" s="140"/>
      <c r="H57" s="140"/>
      <c r="I57" s="140"/>
      <c r="J57" s="140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</row>
    <row r="58" spans="2:51" ht="15" customHeight="1">
      <c r="B58" s="139"/>
      <c r="C58" s="139"/>
      <c r="D58" s="139"/>
      <c r="E58" s="140"/>
      <c r="F58" s="140"/>
      <c r="G58" s="140"/>
      <c r="H58" s="140"/>
      <c r="I58" s="140"/>
      <c r="J58" s="140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</row>
    <row r="59" spans="2:51" ht="15" customHeight="1">
      <c r="B59" s="139"/>
      <c r="C59" s="139"/>
      <c r="D59" s="139"/>
      <c r="E59" s="140"/>
      <c r="F59" s="140"/>
      <c r="G59" s="140"/>
      <c r="H59" s="140"/>
      <c r="I59" s="140"/>
      <c r="J59" s="140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</row>
    <row r="60" spans="2:51" ht="15">
      <c r="B60" s="139"/>
      <c r="C60" s="139"/>
      <c r="D60" s="139"/>
      <c r="E60" s="140"/>
      <c r="F60" s="140"/>
      <c r="G60" s="140"/>
      <c r="H60" s="140"/>
      <c r="I60" s="140"/>
      <c r="J60" s="140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</row>
    <row r="61" spans="1:51" ht="15">
      <c r="A61" s="16"/>
      <c r="B61" s="90"/>
      <c r="C61" s="90" t="s">
        <v>57</v>
      </c>
      <c r="D61" s="90"/>
      <c r="E61" s="134"/>
      <c r="F61" s="134"/>
      <c r="G61" s="134"/>
      <c r="H61" s="134"/>
      <c r="I61" s="134"/>
      <c r="J61" s="134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135"/>
      <c r="W61" s="98"/>
      <c r="X61" s="98"/>
      <c r="Y61" s="124"/>
      <c r="Z61" s="90"/>
      <c r="AA61" s="90"/>
      <c r="AB61" s="90"/>
      <c r="AC61" s="90"/>
      <c r="AD61" s="90"/>
      <c r="AE61" s="90"/>
      <c r="AF61" s="90"/>
      <c r="AG61" s="90"/>
      <c r="AH61" s="90"/>
      <c r="AI61" s="136">
        <v>12</v>
      </c>
      <c r="AJ61" s="90"/>
      <c r="AK61" s="90"/>
      <c r="AL61" s="90"/>
      <c r="AM61" s="136">
        <v>6</v>
      </c>
      <c r="AN61" s="90"/>
      <c r="AO61" s="90"/>
      <c r="AP61" s="137">
        <v>6</v>
      </c>
      <c r="AQ61" s="90"/>
      <c r="AR61" s="136">
        <v>6</v>
      </c>
      <c r="AS61" s="90"/>
      <c r="AT61" s="90"/>
      <c r="AU61" s="90"/>
      <c r="AV61" s="136">
        <v>6</v>
      </c>
      <c r="AW61" s="138"/>
      <c r="AX61" s="124"/>
      <c r="AY61" s="124"/>
    </row>
    <row r="62" spans="2:51" ht="15">
      <c r="B62" s="139"/>
      <c r="C62" s="139"/>
      <c r="D62" s="139"/>
      <c r="E62" s="140"/>
      <c r="F62" s="140"/>
      <c r="G62" s="140"/>
      <c r="H62" s="140"/>
      <c r="I62" s="140"/>
      <c r="J62" s="140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</row>
    <row r="63" spans="2:51" ht="18">
      <c r="B63" s="141"/>
      <c r="C63" s="139" t="s">
        <v>40</v>
      </c>
      <c r="D63" s="139"/>
      <c r="E63" s="140"/>
      <c r="F63" s="140"/>
      <c r="G63" s="140"/>
      <c r="H63" s="140"/>
      <c r="I63" s="140"/>
      <c r="J63" s="140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2" t="s">
        <v>129</v>
      </c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39"/>
      <c r="AW63" s="139"/>
      <c r="AX63" s="139"/>
      <c r="AY63" s="139"/>
    </row>
    <row r="64" spans="2:51" ht="15">
      <c r="B64" s="143"/>
      <c r="C64" s="139" t="s">
        <v>41</v>
      </c>
      <c r="D64" s="139"/>
      <c r="E64" s="140"/>
      <c r="F64" s="140"/>
      <c r="G64" s="140"/>
      <c r="H64" s="140"/>
      <c r="I64" s="140"/>
      <c r="J64" s="140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</row>
    <row r="65" spans="2:51" ht="15">
      <c r="B65" s="144"/>
      <c r="C65" s="139" t="s">
        <v>130</v>
      </c>
      <c r="D65" s="139"/>
      <c r="E65" s="140"/>
      <c r="F65" s="140"/>
      <c r="G65" s="140"/>
      <c r="H65" s="140"/>
      <c r="I65" s="140"/>
      <c r="J65" s="140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</row>
    <row r="66" spans="2:51" ht="15">
      <c r="B66" s="145"/>
      <c r="C66" s="139" t="s">
        <v>131</v>
      </c>
      <c r="D66" s="139"/>
      <c r="E66" s="140"/>
      <c r="F66" s="140"/>
      <c r="G66" s="140"/>
      <c r="H66" s="140"/>
      <c r="I66" s="140"/>
      <c r="J66" s="140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</row>
    <row r="67" spans="2:51" ht="15">
      <c r="B67" s="146"/>
      <c r="C67" s="139" t="s">
        <v>39</v>
      </c>
      <c r="D67" s="139"/>
      <c r="E67" s="140"/>
      <c r="F67" s="140"/>
      <c r="G67" s="140"/>
      <c r="H67" s="140"/>
      <c r="I67" s="140"/>
      <c r="J67" s="140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</row>
    <row r="68" spans="2:51" ht="15">
      <c r="B68" s="139"/>
      <c r="C68" s="139"/>
      <c r="D68" s="139"/>
      <c r="E68" s="140"/>
      <c r="F68" s="140"/>
      <c r="G68" s="140"/>
      <c r="H68" s="140"/>
      <c r="I68" s="140"/>
      <c r="J68" s="140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</row>
  </sheetData>
  <sheetProtection/>
  <mergeCells count="63">
    <mergeCell ref="C26:C27"/>
    <mergeCell ref="U24:U25"/>
    <mergeCell ref="B31:B32"/>
    <mergeCell ref="C31:C32"/>
    <mergeCell ref="A1:A5"/>
    <mergeCell ref="B1:B5"/>
    <mergeCell ref="C1:C5"/>
    <mergeCell ref="D1:D5"/>
    <mergeCell ref="F1:H1"/>
    <mergeCell ref="J1:M1"/>
    <mergeCell ref="AP1:AR1"/>
    <mergeCell ref="AT1:AX1"/>
    <mergeCell ref="E2:AY2"/>
    <mergeCell ref="E4:AY4"/>
    <mergeCell ref="O1:Q1"/>
    <mergeCell ref="S1:U1"/>
    <mergeCell ref="X1:AA1"/>
    <mergeCell ref="AC1:AE1"/>
    <mergeCell ref="AG1:AI1"/>
    <mergeCell ref="AK1:AN1"/>
    <mergeCell ref="A11:A23"/>
    <mergeCell ref="B11:B12"/>
    <mergeCell ref="C11:C12"/>
    <mergeCell ref="B39:B40"/>
    <mergeCell ref="C39:C40"/>
    <mergeCell ref="C24:C25"/>
    <mergeCell ref="B21:B22"/>
    <mergeCell ref="C21:C22"/>
    <mergeCell ref="B24:B25"/>
    <mergeCell ref="B26:B27"/>
    <mergeCell ref="D11:D12"/>
    <mergeCell ref="B13:B14"/>
    <mergeCell ref="C13:C14"/>
    <mergeCell ref="B19:B20"/>
    <mergeCell ref="C19:C20"/>
    <mergeCell ref="X6:AA6"/>
    <mergeCell ref="B15:B16"/>
    <mergeCell ref="C15:C16"/>
    <mergeCell ref="B17:B18"/>
    <mergeCell ref="C17:C18"/>
    <mergeCell ref="AC6:AE6"/>
    <mergeCell ref="A6:A10"/>
    <mergeCell ref="B6:B10"/>
    <mergeCell ref="C6:C10"/>
    <mergeCell ref="D6:D10"/>
    <mergeCell ref="S6:U6"/>
    <mergeCell ref="AG6:AI6"/>
    <mergeCell ref="AK6:AN6"/>
    <mergeCell ref="AP6:AR6"/>
    <mergeCell ref="AT6:AW6"/>
    <mergeCell ref="AY6:AY10"/>
    <mergeCell ref="E7:AX7"/>
    <mergeCell ref="E9:AX9"/>
    <mergeCell ref="F6:H6"/>
    <mergeCell ref="J6:M6"/>
    <mergeCell ref="O6:Q6"/>
    <mergeCell ref="C42:C43"/>
    <mergeCell ref="B49:D49"/>
    <mergeCell ref="B42:B43"/>
    <mergeCell ref="B34:B35"/>
    <mergeCell ref="B50:D50"/>
    <mergeCell ref="B48:D48"/>
    <mergeCell ref="C34:C3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2015-12-04T07:29:15Z</dcterms:modified>
  <cp:category/>
  <cp:version/>
  <cp:contentType/>
  <cp:contentStatus/>
</cp:coreProperties>
</file>