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1 курс" sheetId="1" r:id="rId1"/>
    <sheet name="2 курс" sheetId="2" r:id="rId2"/>
    <sheet name="3 курс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<sst xmlns="http://schemas.openxmlformats.org/spreadsheetml/2006/main" count="363" uniqueCount="139">
  <si>
    <t>Индекс</t>
  </si>
  <si>
    <t>Компоненты программы</t>
  </si>
  <si>
    <t>Сентябрь</t>
  </si>
  <si>
    <t>29. IX - 5.X</t>
  </si>
  <si>
    <t>Октябрь</t>
  </si>
  <si>
    <t>27. X - 2. XI</t>
  </si>
  <si>
    <t>Ноябрь</t>
  </si>
  <si>
    <t>Декабрь</t>
  </si>
  <si>
    <t>29. XII - 4. I</t>
  </si>
  <si>
    <t>Январь</t>
  </si>
  <si>
    <t>Общеобразовательный цикл</t>
  </si>
  <si>
    <t>26. I - 1. II</t>
  </si>
  <si>
    <t>Февраль</t>
  </si>
  <si>
    <t>23. II - 1. III</t>
  </si>
  <si>
    <t>Март</t>
  </si>
  <si>
    <t>Апрель</t>
  </si>
  <si>
    <t>Май</t>
  </si>
  <si>
    <t>Июнь</t>
  </si>
  <si>
    <t>Итого</t>
  </si>
  <si>
    <t>30. III - 5. IV</t>
  </si>
  <si>
    <t>27. IV - 3.V</t>
  </si>
  <si>
    <t>Номера календарных недель</t>
  </si>
  <si>
    <t>Порядковые номера недель учебного года 1 курс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</si>
  <si>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</si>
  <si>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</si>
  <si>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</si>
  <si>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</si>
  <si>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</si>
  <si>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</si>
  <si>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</si>
  <si>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</si>
  <si>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</si>
  <si>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ОДБ.09</t>
  </si>
  <si>
    <t>ОДБ.12</t>
  </si>
  <si>
    <t>ОДБ.13</t>
  </si>
  <si>
    <t>ОБЖ</t>
  </si>
  <si>
    <t>ОДП.14</t>
  </si>
  <si>
    <t>Математика</t>
  </si>
  <si>
    <t>ОДП.15</t>
  </si>
  <si>
    <t>ОДП.17</t>
  </si>
  <si>
    <t>ОДП.18</t>
  </si>
  <si>
    <t>О.00</t>
  </si>
  <si>
    <t>Физическая культура</t>
  </si>
  <si>
    <t>ОП.00</t>
  </si>
  <si>
    <t>Общепрофессиональный цикл</t>
  </si>
  <si>
    <t>ОП.01</t>
  </si>
  <si>
    <t>Основы микробиологии, физиологии питания, санитарии и гигиены</t>
  </si>
  <si>
    <t>ОП.02</t>
  </si>
  <si>
    <t>Основы товароведения продовольственных товаров</t>
  </si>
  <si>
    <t>ОП.03</t>
  </si>
  <si>
    <t>Техническое оснащение   и организация рабочего места</t>
  </si>
  <si>
    <t>ОП.04</t>
  </si>
  <si>
    <t>Экономические и правовые основы профессиональной деятельности</t>
  </si>
  <si>
    <t>Основы калькуляции и учета</t>
  </si>
  <si>
    <t>ОП.06</t>
  </si>
  <si>
    <t>Охрана труда</t>
  </si>
  <si>
    <t>ОП.07</t>
  </si>
  <si>
    <t>Иностранный язык в профессиональной деятельности</t>
  </si>
  <si>
    <t>ОП.08</t>
  </si>
  <si>
    <t>Безопасность жизнедеятельности-</t>
  </si>
  <si>
    <t>ОП.09</t>
  </si>
  <si>
    <t>П.00</t>
  </si>
  <si>
    <t>Профессиональный цикл</t>
  </si>
  <si>
    <t>ПП.00</t>
  </si>
  <si>
    <t>Профессиональные модули</t>
  </si>
  <si>
    <t>ПМ.01</t>
  </si>
  <si>
    <t>Приготовление и подготовка к реализации полуфабрикатов для блюд, кулинарных изделий разнообразного ассортимента</t>
  </si>
  <si>
    <t>МДК.01.01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</si>
  <si>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</si>
  <si>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</si>
  <si>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кулинарных полуфабрикатов</t>
  </si>
  <si>
    <t>УП.01</t>
  </si>
  <si>
    <t xml:space="preserve">Учебная практика </t>
  </si>
  <si>
    <t>ПП.01</t>
  </si>
  <si>
    <t xml:space="preserve">Производственная  практика </t>
  </si>
  <si>
    <t>ПМ.02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</si>
  <si>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</si>
  <si>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МДК.02.01</t>
  </si>
  <si>
    <t>Организация приготовления, подготовки к реализации и презентации горячих блюд, кулинарных изделий, закусок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</si>
  <si>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</si>
  <si>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</si>
  <si>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УП.02</t>
  </si>
  <si>
    <t>ПП.02</t>
  </si>
  <si>
    <t xml:space="preserve">Производственая практика </t>
  </si>
  <si>
    <t>ПМ.03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</si>
  <si>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</si>
  <si>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МДК.03.01</t>
  </si>
  <si>
    <t>Организация приготовления, подготовки к реализации и презентации холодных блюд, кулинарных изделий, закусок</t>
  </si>
  <si>
    <t>МДК.03.02</t>
  </si>
  <si>
    <t>Процессы приготовления, подготовки к реализации и презентации холодных блюд, кулинарных изделий, закусок</t>
  </si>
  <si>
    <t>УП.03</t>
  </si>
  <si>
    <t>ПП.03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</si>
  <si>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</si>
  <si>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</si>
  <si>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</si>
  <si>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приготовления, 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</si>
  <si>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</si>
  <si>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</si>
  <si>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</si>
  <si>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</si>
  <si>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ПМ 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</si>
  <si>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</si>
  <si>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МДК.05.01</t>
  </si>
  <si>
    <t>Организация приготовления, 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</si>
  <si>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</si>
  <si>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</si>
  <si>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УП.05</t>
  </si>
  <si>
    <t>ПП.05</t>
  </si>
  <si>
    <t>Промежуточная аттестация</t>
  </si>
  <si>
    <t>ГИА</t>
  </si>
  <si>
    <t>Государственная итоговая аттестация</t>
  </si>
  <si>
    <t>ПА</t>
  </si>
  <si>
    <t>Всего часов в неделю учебных занятий</t>
  </si>
  <si>
    <t>2 семестр</t>
  </si>
  <si>
    <t>Э</t>
  </si>
  <si>
    <t>к</t>
  </si>
  <si>
    <t>Календарный учебный график по профессии 43.01.09 Повар, кондитер -1 курс</t>
  </si>
  <si>
    <t>Календарный учебный график по профессии 43.01.09 Повар, кондитер -2 курс</t>
  </si>
  <si>
    <t>Порядковые номера недель учебного года 2 курс</t>
  </si>
  <si>
    <t>Календарный учебный график по профессии 43.01.09 Повар, кондитер -3 курс</t>
  </si>
  <si>
    <t>Порядковые номера недель учебного года 3 курс</t>
  </si>
  <si>
    <t>Календарный учебный график по профессии 43.01.09 Повар, кондитер- 4курс</t>
  </si>
  <si>
    <t>Порядковые номера недель учебного года 4 курс</t>
  </si>
  <si>
    <t>ОП.05</t>
  </si>
  <si>
    <t>Экв</t>
  </si>
  <si>
    <t xml:space="preserve">Астрономия </t>
  </si>
  <si>
    <t>ОБД  15</t>
  </si>
  <si>
    <t>дз</t>
  </si>
  <si>
    <t xml:space="preserve">Информатика </t>
  </si>
  <si>
    <t>Химия</t>
  </si>
  <si>
    <t>Биология *</t>
  </si>
  <si>
    <t>Элективный курс по физики</t>
  </si>
  <si>
    <t xml:space="preserve">Элективный курс по географии </t>
  </si>
  <si>
    <t xml:space="preserve"> </t>
  </si>
  <si>
    <t xml:space="preserve">Математика </t>
  </si>
  <si>
    <t xml:space="preserve">Родной русский язык </t>
  </si>
  <si>
    <t xml:space="preserve">Учебно-исследовательская и проектная  деятельность </t>
  </si>
  <si>
    <t xml:space="preserve">Информатика  </t>
  </si>
  <si>
    <t xml:space="preserve">Э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</si>
</sst>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9" fillId="0" borderId="10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9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33" borderId="18" xfId="0" applyFont="1" applyFill="1" applyBorder="1" applyAlignment="1">
      <alignment vertical="center"/>
    </xf>
    <xf numFmtId="0" fontId="51" fillId="0" borderId="18" xfId="0" applyFont="1" applyBorder="1" applyAlignment="1">
      <alignment wrapText="1"/>
    </xf>
    <xf numFmtId="0" fontId="51" fillId="0" borderId="18" xfId="0" applyFont="1" applyBorder="1" applyAlignment="1">
      <alignment vertical="top" wrapText="1"/>
    </xf>
    <xf numFmtId="0" fontId="51" fillId="33" borderId="18" xfId="0" applyFont="1" applyFill="1" applyBorder="1" applyAlignment="1">
      <alignment vertical="center" wrapText="1"/>
    </xf>
    <xf numFmtId="0" fontId="51" fillId="34" borderId="18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1" fillId="33" borderId="13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top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2" fillId="34" borderId="18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/>
    </xf>
    <xf numFmtId="0" fontId="52" fillId="33" borderId="18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2" fillId="35" borderId="10" xfId="0" applyFont="1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/>
    </xf>
    <xf numFmtId="0" fontId="52" fillId="35" borderId="18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center" wrapText="1"/>
    </xf>
    <xf numFmtId="0" fontId="40" fillId="35" borderId="11" xfId="0" applyFont="1" applyFill="1" applyBorder="1" applyAlignment="1">
      <alignment/>
    </xf>
    <xf numFmtId="0" fontId="52" fillId="35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6" fillId="36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/>
    </xf>
    <xf numFmtId="0" fontId="49" fillId="37" borderId="10" xfId="0" applyFont="1" applyFill="1" applyBorder="1" applyAlignment="1">
      <alignment horizontal="center"/>
    </xf>
    <xf numFmtId="0" fontId="58" fillId="38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/>
    </xf>
    <xf numFmtId="0" fontId="49" fillId="37" borderId="11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39" borderId="10" xfId="0" applyFont="1" applyFill="1" applyBorder="1" applyAlignment="1">
      <alignment horizontal="right"/>
    </xf>
    <xf numFmtId="0" fontId="53" fillId="37" borderId="10" xfId="0" applyFont="1" applyFill="1" applyBorder="1" applyAlignment="1">
      <alignment/>
    </xf>
    <xf numFmtId="0" fontId="49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40" fillId="37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3" xfId="0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52" fillId="35" borderId="10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left" vertical="center" wrapText="1"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39" borderId="10" xfId="0" applyFill="1" applyBorder="1" applyAlignment="1">
      <alignment/>
    </xf>
    <xf numFmtId="0" fontId="40" fillId="37" borderId="11" xfId="0" applyFont="1" applyFill="1" applyBorder="1" applyAlignment="1">
      <alignment/>
    </xf>
    <xf numFmtId="0" fontId="0" fillId="25" borderId="10" xfId="0" applyFill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5" fillId="10" borderId="10" xfId="0" applyFont="1" applyFill="1" applyBorder="1" applyAlignment="1">
      <alignment vertical="center" wrapText="1"/>
    </xf>
    <xf numFmtId="0" fontId="12" fillId="42" borderId="10" xfId="52" applyNumberFormat="1" applyFont="1" applyFill="1" applyBorder="1" applyAlignment="1" applyProtection="1">
      <alignment horizontal="left" vertical="center" wrapText="1"/>
      <protection locked="0"/>
    </xf>
    <xf numFmtId="0" fontId="53" fillId="35" borderId="10" xfId="0" applyFont="1" applyFill="1" applyBorder="1" applyAlignment="1">
      <alignment wrapText="1"/>
    </xf>
    <xf numFmtId="0" fontId="13" fillId="42" borderId="10" xfId="52" applyNumberFormat="1" applyFont="1" applyFill="1" applyBorder="1" applyAlignment="1" applyProtection="1">
      <alignment horizontal="left" vertical="center" wrapText="1"/>
      <protection locked="0"/>
    </xf>
    <xf numFmtId="0" fontId="62" fillId="35" borderId="10" xfId="0" applyFont="1" applyFill="1" applyBorder="1" applyAlignment="1">
      <alignment/>
    </xf>
    <xf numFmtId="0" fontId="63" fillId="35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37" borderId="10" xfId="0" applyFont="1" applyFill="1" applyBorder="1" applyAlignment="1">
      <alignment/>
    </xf>
    <xf numFmtId="0" fontId="65" fillId="38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2" fillId="39" borderId="1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17" fillId="39" borderId="10" xfId="0" applyFont="1" applyFill="1" applyBorder="1" applyAlignment="1">
      <alignment horizontal="center"/>
    </xf>
    <xf numFmtId="0" fontId="62" fillId="4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2" fillId="41" borderId="10" xfId="0" applyFont="1" applyFill="1" applyBorder="1" applyAlignment="1">
      <alignment/>
    </xf>
    <xf numFmtId="0" fontId="54" fillId="37" borderId="10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0" fillId="0" borderId="13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49" fillId="0" borderId="14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 textRotation="88"/>
    </xf>
    <xf numFmtId="0" fontId="59" fillId="0" borderId="19" xfId="0" applyFont="1" applyBorder="1" applyAlignment="1">
      <alignment horizontal="center" textRotation="88"/>
    </xf>
    <xf numFmtId="0" fontId="59" fillId="0" borderId="17" xfId="0" applyFont="1" applyBorder="1" applyAlignment="1">
      <alignment horizontal="center" textRotation="88"/>
    </xf>
    <xf numFmtId="0" fontId="49" fillId="0" borderId="13" xfId="0" applyFont="1" applyBorder="1" applyAlignment="1">
      <alignment horizontal="center" textRotation="90"/>
    </xf>
    <xf numFmtId="0" fontId="49" fillId="0" borderId="20" xfId="0" applyFont="1" applyBorder="1" applyAlignment="1">
      <alignment horizontal="center" textRotation="90"/>
    </xf>
    <xf numFmtId="0" fontId="49" fillId="0" borderId="16" xfId="0" applyFont="1" applyBorder="1" applyAlignment="1">
      <alignment horizontal="center" textRotation="90"/>
    </xf>
    <xf numFmtId="0" fontId="49" fillId="0" borderId="1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66" fillId="0" borderId="13" xfId="0" applyFont="1" applyBorder="1" applyAlignment="1">
      <alignment horizontal="center" textRotation="88"/>
    </xf>
    <xf numFmtId="0" fontId="66" fillId="0" borderId="19" xfId="0" applyFont="1" applyBorder="1" applyAlignment="1">
      <alignment horizontal="center" textRotation="88"/>
    </xf>
    <xf numFmtId="0" fontId="66" fillId="0" borderId="17" xfId="0" applyFont="1" applyBorder="1" applyAlignment="1">
      <alignment horizontal="center" textRotation="88"/>
    </xf>
    <xf numFmtId="0" fontId="49" fillId="33" borderId="18" xfId="0" applyFont="1" applyFill="1" applyBorder="1" applyAlignment="1">
      <alignment horizontal="center"/>
    </xf>
    <xf numFmtId="0" fontId="49" fillId="33" borderId="22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0.00390625" style="0" customWidth="1"/>
    <col min="2" max="2" width="30.7109375" style="0" customWidth="1"/>
    <col min="3" max="3" width="4.28125" style="0" customWidth="1"/>
    <col min="4" max="5" width="3.7109375" style="0" customWidth="1"/>
    <col min="6" max="6" width="3.421875" style="0" customWidth="1"/>
    <col min="7" max="7" width="4.140625" style="0" customWidth="1"/>
    <col min="8" max="8" width="3.57421875" style="0" customWidth="1"/>
    <col min="9" max="9" width="4.00390625" style="0" customWidth="1"/>
    <col min="10" max="10" width="4.421875" style="0" customWidth="1"/>
    <col min="11" max="12" width="3.8515625" style="0" customWidth="1"/>
    <col min="13" max="15" width="3.57421875" style="0" customWidth="1"/>
    <col min="16" max="16" width="3.7109375" style="0" customWidth="1"/>
    <col min="17" max="18" width="3.421875" style="0" customWidth="1"/>
    <col min="19" max="20" width="4.00390625" style="0" customWidth="1"/>
    <col min="21" max="21" width="3.7109375" style="0" customWidth="1"/>
    <col min="22" max="22" width="4.28125" style="0" customWidth="1"/>
    <col min="23" max="24" width="3.421875" style="0" customWidth="1"/>
    <col min="25" max="25" width="3.8515625" style="0" customWidth="1"/>
    <col min="26" max="26" width="3.7109375" style="0" customWidth="1"/>
    <col min="27" max="28" width="3.28125" style="0" customWidth="1"/>
    <col min="29" max="29" width="3.57421875" style="0" customWidth="1"/>
    <col min="30" max="30" width="3.8515625" style="0" customWidth="1"/>
    <col min="31" max="31" width="3.7109375" style="0" customWidth="1"/>
    <col min="32" max="32" width="3.28125" style="0" customWidth="1"/>
    <col min="33" max="35" width="3.140625" style="0" customWidth="1"/>
    <col min="36" max="36" width="3.421875" style="0" customWidth="1"/>
    <col min="37" max="37" width="3.140625" style="0" customWidth="1"/>
    <col min="38" max="38" width="3.28125" style="0" customWidth="1"/>
    <col min="39" max="40" width="3.140625" style="0" customWidth="1"/>
    <col min="41" max="42" width="3.57421875" style="0" customWidth="1"/>
    <col min="43" max="43" width="3.28125" style="0" customWidth="1"/>
    <col min="44" max="44" width="3.421875" style="0" customWidth="1"/>
    <col min="45" max="45" width="4.140625" style="0" customWidth="1"/>
    <col min="46" max="46" width="3.57421875" style="0" customWidth="1"/>
    <col min="47" max="47" width="5.28125" style="0" customWidth="1"/>
    <col min="48" max="48" width="8.140625" style="0" customWidth="1"/>
  </cols>
  <sheetData>
    <row r="1" ht="15.75">
      <c r="B1" s="47" t="s">
        <v>116</v>
      </c>
    </row>
    <row r="3" spans="1:48" ht="25.5" customHeight="1">
      <c r="A3" s="119" t="s">
        <v>0</v>
      </c>
      <c r="B3" s="122" t="s">
        <v>1</v>
      </c>
      <c r="C3" s="114" t="s">
        <v>2</v>
      </c>
      <c r="D3" s="114"/>
      <c r="E3" s="114"/>
      <c r="F3" s="114"/>
      <c r="G3" s="116" t="s">
        <v>3</v>
      </c>
      <c r="H3" s="113" t="s">
        <v>4</v>
      </c>
      <c r="I3" s="114"/>
      <c r="J3" s="115"/>
      <c r="K3" s="116" t="s">
        <v>5</v>
      </c>
      <c r="L3" s="113" t="s">
        <v>6</v>
      </c>
      <c r="M3" s="114"/>
      <c r="N3" s="114"/>
      <c r="O3" s="115"/>
      <c r="P3" s="113" t="s">
        <v>7</v>
      </c>
      <c r="Q3" s="114"/>
      <c r="R3" s="114"/>
      <c r="S3" s="115"/>
      <c r="T3" s="86"/>
      <c r="U3" s="116" t="s">
        <v>8</v>
      </c>
      <c r="V3" s="113" t="s">
        <v>9</v>
      </c>
      <c r="W3" s="114"/>
      <c r="X3" s="115"/>
      <c r="Y3" s="116" t="s">
        <v>11</v>
      </c>
      <c r="Z3" s="128" t="s">
        <v>12</v>
      </c>
      <c r="AA3" s="129"/>
      <c r="AB3" s="130"/>
      <c r="AC3" s="116" t="s">
        <v>13</v>
      </c>
      <c r="AD3" s="131" t="s">
        <v>14</v>
      </c>
      <c r="AE3" s="132"/>
      <c r="AF3" s="132"/>
      <c r="AG3" s="133"/>
      <c r="AH3" s="134" t="s">
        <v>19</v>
      </c>
      <c r="AI3" s="131" t="s">
        <v>15</v>
      </c>
      <c r="AJ3" s="132"/>
      <c r="AK3" s="133"/>
      <c r="AL3" s="116" t="s">
        <v>20</v>
      </c>
      <c r="AM3" s="131" t="s">
        <v>16</v>
      </c>
      <c r="AN3" s="132"/>
      <c r="AO3" s="132"/>
      <c r="AP3" s="133"/>
      <c r="AQ3" s="131" t="s">
        <v>17</v>
      </c>
      <c r="AR3" s="132"/>
      <c r="AS3" s="132"/>
      <c r="AT3" s="133"/>
      <c r="AU3" s="110" t="s">
        <v>113</v>
      </c>
      <c r="AV3" s="110" t="s">
        <v>18</v>
      </c>
    </row>
    <row r="4" spans="1:48" ht="15">
      <c r="A4" s="120"/>
      <c r="B4" s="123"/>
      <c r="C4" s="4">
        <v>1</v>
      </c>
      <c r="D4" s="5">
        <v>8</v>
      </c>
      <c r="E4" s="5">
        <v>15</v>
      </c>
      <c r="F4" s="6">
        <v>22</v>
      </c>
      <c r="G4" s="117"/>
      <c r="H4" s="5">
        <v>6</v>
      </c>
      <c r="I4" s="5">
        <v>13</v>
      </c>
      <c r="J4" s="4">
        <v>20</v>
      </c>
      <c r="K4" s="117"/>
      <c r="L4" s="5">
        <v>3</v>
      </c>
      <c r="M4" s="5">
        <v>10</v>
      </c>
      <c r="N4" s="5">
        <v>17</v>
      </c>
      <c r="O4" s="6">
        <v>24</v>
      </c>
      <c r="P4" s="5">
        <v>1</v>
      </c>
      <c r="Q4" s="5">
        <v>8</v>
      </c>
      <c r="R4" s="5">
        <v>15</v>
      </c>
      <c r="S4" s="5">
        <v>22</v>
      </c>
      <c r="T4" s="87"/>
      <c r="U4" s="117"/>
      <c r="V4" s="5">
        <v>5</v>
      </c>
      <c r="W4" s="5">
        <v>12</v>
      </c>
      <c r="X4" s="5">
        <v>19</v>
      </c>
      <c r="Y4" s="117"/>
      <c r="Z4" s="17">
        <v>2</v>
      </c>
      <c r="AA4" s="17">
        <v>9</v>
      </c>
      <c r="AB4" s="15">
        <v>16</v>
      </c>
      <c r="AC4" s="117"/>
      <c r="AD4" s="1">
        <v>2</v>
      </c>
      <c r="AE4" s="1">
        <v>9</v>
      </c>
      <c r="AF4" s="1">
        <v>16</v>
      </c>
      <c r="AG4" s="1">
        <v>23</v>
      </c>
      <c r="AH4" s="135"/>
      <c r="AI4" s="1">
        <v>6</v>
      </c>
      <c r="AJ4" s="1">
        <v>13</v>
      </c>
      <c r="AK4" s="1">
        <v>20</v>
      </c>
      <c r="AL4" s="117"/>
      <c r="AM4" s="1">
        <v>4</v>
      </c>
      <c r="AN4" s="1">
        <v>11</v>
      </c>
      <c r="AO4" s="1">
        <v>18</v>
      </c>
      <c r="AP4" s="1">
        <v>25</v>
      </c>
      <c r="AQ4" s="1">
        <v>1</v>
      </c>
      <c r="AR4" s="1">
        <v>8</v>
      </c>
      <c r="AS4" s="1">
        <v>15</v>
      </c>
      <c r="AT4" s="1">
        <v>22</v>
      </c>
      <c r="AU4" s="111"/>
      <c r="AV4" s="111"/>
    </row>
    <row r="5" spans="1:48" ht="15">
      <c r="A5" s="120"/>
      <c r="B5" s="123"/>
      <c r="C5" s="7">
        <v>7</v>
      </c>
      <c r="D5" s="8">
        <v>14</v>
      </c>
      <c r="E5" s="8">
        <v>21</v>
      </c>
      <c r="F5" s="9">
        <v>28</v>
      </c>
      <c r="G5" s="118"/>
      <c r="H5" s="8">
        <v>12</v>
      </c>
      <c r="I5" s="8">
        <v>19</v>
      </c>
      <c r="J5" s="7">
        <v>26</v>
      </c>
      <c r="K5" s="118"/>
      <c r="L5" s="8">
        <v>9</v>
      </c>
      <c r="M5" s="8">
        <v>16</v>
      </c>
      <c r="N5" s="8">
        <v>23</v>
      </c>
      <c r="O5" s="9">
        <v>30</v>
      </c>
      <c r="P5" s="8">
        <v>7</v>
      </c>
      <c r="Q5" s="8">
        <v>14</v>
      </c>
      <c r="R5" s="8">
        <v>21</v>
      </c>
      <c r="S5" s="8">
        <v>28</v>
      </c>
      <c r="T5" s="9"/>
      <c r="U5" s="118"/>
      <c r="V5" s="8">
        <v>11</v>
      </c>
      <c r="W5" s="8">
        <v>18</v>
      </c>
      <c r="X5" s="8">
        <v>25</v>
      </c>
      <c r="Y5" s="118"/>
      <c r="Z5" s="14">
        <v>8</v>
      </c>
      <c r="AA5" s="14">
        <v>15</v>
      </c>
      <c r="AB5" s="16">
        <v>22</v>
      </c>
      <c r="AC5" s="118"/>
      <c r="AD5" s="1">
        <v>8</v>
      </c>
      <c r="AE5" s="1">
        <v>15</v>
      </c>
      <c r="AF5" s="1">
        <v>22</v>
      </c>
      <c r="AG5" s="1">
        <v>29</v>
      </c>
      <c r="AH5" s="136"/>
      <c r="AI5" s="1">
        <v>12</v>
      </c>
      <c r="AJ5" s="1">
        <v>19</v>
      </c>
      <c r="AK5" s="1">
        <v>26</v>
      </c>
      <c r="AL5" s="118"/>
      <c r="AM5" s="1">
        <v>10</v>
      </c>
      <c r="AN5" s="1">
        <v>17</v>
      </c>
      <c r="AO5" s="1">
        <v>24</v>
      </c>
      <c r="AP5" s="1">
        <v>31</v>
      </c>
      <c r="AQ5" s="1">
        <v>7</v>
      </c>
      <c r="AR5" s="1">
        <v>14</v>
      </c>
      <c r="AS5" s="1">
        <v>21</v>
      </c>
      <c r="AT5" s="1">
        <v>18</v>
      </c>
      <c r="AU5" s="112"/>
      <c r="AV5" s="112"/>
    </row>
    <row r="6" spans="1:48" ht="15">
      <c r="A6" s="120"/>
      <c r="B6" s="123"/>
      <c r="C6" s="125" t="s">
        <v>21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7"/>
      <c r="AV6" s="1"/>
    </row>
    <row r="7" spans="1:48" ht="15">
      <c r="A7" s="120"/>
      <c r="B7" s="123"/>
      <c r="C7" s="11">
        <v>36</v>
      </c>
      <c r="D7" s="10">
        <v>37</v>
      </c>
      <c r="E7" s="10">
        <v>38</v>
      </c>
      <c r="F7" s="10">
        <v>39</v>
      </c>
      <c r="G7" s="10">
        <v>40</v>
      </c>
      <c r="H7" s="10">
        <v>41</v>
      </c>
      <c r="I7" s="10">
        <v>42</v>
      </c>
      <c r="J7" s="10">
        <v>43</v>
      </c>
      <c r="K7" s="10">
        <v>44</v>
      </c>
      <c r="L7" s="10">
        <v>45</v>
      </c>
      <c r="M7" s="10">
        <v>46</v>
      </c>
      <c r="N7" s="10">
        <v>47</v>
      </c>
      <c r="O7" s="10">
        <v>48</v>
      </c>
      <c r="P7" s="10">
        <v>49</v>
      </c>
      <c r="Q7" s="10">
        <v>50</v>
      </c>
      <c r="R7" s="10">
        <v>51</v>
      </c>
      <c r="S7" s="10">
        <v>52</v>
      </c>
      <c r="T7" s="10"/>
      <c r="U7" s="10">
        <v>1</v>
      </c>
      <c r="V7" s="10">
        <v>2</v>
      </c>
      <c r="W7" s="10">
        <v>3</v>
      </c>
      <c r="X7" s="10">
        <v>4</v>
      </c>
      <c r="Y7" s="1">
        <v>5</v>
      </c>
      <c r="Z7" s="1">
        <v>6</v>
      </c>
      <c r="AA7" s="1">
        <v>7</v>
      </c>
      <c r="AB7" s="1">
        <v>8</v>
      </c>
      <c r="AC7" s="1">
        <v>9</v>
      </c>
      <c r="AD7" s="1">
        <v>10</v>
      </c>
      <c r="AE7" s="1">
        <v>11</v>
      </c>
      <c r="AF7" s="1">
        <v>12</v>
      </c>
      <c r="AG7" s="1">
        <v>13</v>
      </c>
      <c r="AH7" s="1">
        <v>14</v>
      </c>
      <c r="AI7" s="1">
        <v>15</v>
      </c>
      <c r="AJ7" s="1">
        <v>16</v>
      </c>
      <c r="AK7" s="1">
        <v>17</v>
      </c>
      <c r="AL7" s="1">
        <v>18</v>
      </c>
      <c r="AM7" s="1">
        <v>19</v>
      </c>
      <c r="AN7" s="1">
        <v>20</v>
      </c>
      <c r="AO7" s="1">
        <v>21</v>
      </c>
      <c r="AP7" s="1">
        <v>22</v>
      </c>
      <c r="AQ7" s="1">
        <v>23</v>
      </c>
      <c r="AR7" s="1">
        <v>24</v>
      </c>
      <c r="AS7" s="1">
        <v>25</v>
      </c>
      <c r="AT7" s="1">
        <v>26</v>
      </c>
      <c r="AU7" s="1"/>
      <c r="AV7" s="1"/>
    </row>
    <row r="8" spans="1:48" ht="15">
      <c r="A8" s="120"/>
      <c r="B8" s="123"/>
      <c r="C8" s="125" t="s">
        <v>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7"/>
      <c r="AV8" s="1"/>
    </row>
    <row r="9" spans="1:48" ht="15">
      <c r="A9" s="121"/>
      <c r="B9" s="124"/>
      <c r="C9" s="11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/>
      <c r="U9" s="10">
        <v>18</v>
      </c>
      <c r="V9" s="10">
        <v>19</v>
      </c>
      <c r="W9" s="10">
        <v>20</v>
      </c>
      <c r="X9" s="10">
        <v>21</v>
      </c>
      <c r="Y9" s="1">
        <v>22</v>
      </c>
      <c r="Z9" s="1">
        <v>23</v>
      </c>
      <c r="AA9" s="1">
        <v>24</v>
      </c>
      <c r="AB9" s="1">
        <v>25</v>
      </c>
      <c r="AC9" s="1">
        <v>26</v>
      </c>
      <c r="AD9" s="1">
        <v>27</v>
      </c>
      <c r="AE9" s="1">
        <v>28</v>
      </c>
      <c r="AF9" s="1">
        <v>29</v>
      </c>
      <c r="AG9" s="1">
        <v>30</v>
      </c>
      <c r="AH9" s="1">
        <v>31</v>
      </c>
      <c r="AI9" s="1">
        <v>32</v>
      </c>
      <c r="AJ9" s="1">
        <v>33</v>
      </c>
      <c r="AK9" s="1">
        <v>34</v>
      </c>
      <c r="AL9" s="1">
        <v>35</v>
      </c>
      <c r="AM9" s="1">
        <v>36</v>
      </c>
      <c r="AN9" s="1">
        <v>37</v>
      </c>
      <c r="AO9" s="1">
        <v>38</v>
      </c>
      <c r="AP9" s="1">
        <v>39</v>
      </c>
      <c r="AQ9" s="1">
        <v>40</v>
      </c>
      <c r="AR9" s="1">
        <v>41</v>
      </c>
      <c r="AS9" s="1">
        <v>42</v>
      </c>
      <c r="AT9" s="1">
        <v>43</v>
      </c>
      <c r="AU9" s="1"/>
      <c r="AV9" s="1"/>
    </row>
    <row r="10" spans="1:48" ht="15">
      <c r="A10" s="22"/>
      <c r="B10" s="19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88"/>
      <c r="U10" s="63" t="s">
        <v>115</v>
      </c>
      <c r="V10" s="61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6"/>
      <c r="AV10" s="56"/>
    </row>
    <row r="11" spans="1:48" ht="15">
      <c r="A11" s="23" t="s">
        <v>23</v>
      </c>
      <c r="B11" s="24" t="s">
        <v>24</v>
      </c>
      <c r="C11" s="64">
        <v>3</v>
      </c>
      <c r="D11" s="64">
        <v>2</v>
      </c>
      <c r="E11" s="64">
        <v>2</v>
      </c>
      <c r="F11" s="64">
        <v>2</v>
      </c>
      <c r="G11" s="64">
        <v>1</v>
      </c>
      <c r="H11" s="64">
        <v>2</v>
      </c>
      <c r="I11" s="64">
        <v>2</v>
      </c>
      <c r="J11" s="64">
        <v>2</v>
      </c>
      <c r="K11" s="64">
        <v>2</v>
      </c>
      <c r="L11" s="64">
        <v>2</v>
      </c>
      <c r="M11" s="64">
        <v>2</v>
      </c>
      <c r="N11" s="64">
        <v>2</v>
      </c>
      <c r="O11" s="64">
        <v>2</v>
      </c>
      <c r="P11" s="64">
        <v>2</v>
      </c>
      <c r="Q11" s="64">
        <v>2</v>
      </c>
      <c r="R11" s="64">
        <v>2</v>
      </c>
      <c r="S11" s="64">
        <v>2</v>
      </c>
      <c r="T11" s="89"/>
      <c r="U11" s="63" t="s">
        <v>115</v>
      </c>
      <c r="V11" s="61">
        <f>SUM(C11:U11)</f>
        <v>34</v>
      </c>
      <c r="W11" s="64">
        <v>2</v>
      </c>
      <c r="X11" s="64">
        <v>1</v>
      </c>
      <c r="Y11" s="65">
        <v>2</v>
      </c>
      <c r="Z11" s="65">
        <v>1</v>
      </c>
      <c r="AA11" s="65">
        <v>2</v>
      </c>
      <c r="AB11" s="65">
        <v>1</v>
      </c>
      <c r="AC11" s="65">
        <v>2</v>
      </c>
      <c r="AD11" s="65">
        <v>1</v>
      </c>
      <c r="AE11" s="65">
        <v>2</v>
      </c>
      <c r="AF11" s="65">
        <v>1</v>
      </c>
      <c r="AG11" s="65">
        <v>2</v>
      </c>
      <c r="AH11" s="65">
        <v>1</v>
      </c>
      <c r="AI11" s="65">
        <v>2</v>
      </c>
      <c r="AJ11" s="65">
        <v>1</v>
      </c>
      <c r="AK11" s="65">
        <v>1</v>
      </c>
      <c r="AL11" s="65">
        <v>1</v>
      </c>
      <c r="AM11" s="65">
        <v>2</v>
      </c>
      <c r="AN11" s="65">
        <v>1</v>
      </c>
      <c r="AO11" s="65">
        <v>2</v>
      </c>
      <c r="AP11" s="65">
        <v>2</v>
      </c>
      <c r="AQ11" s="65">
        <v>2</v>
      </c>
      <c r="AR11" s="65">
        <v>2</v>
      </c>
      <c r="AS11" s="65"/>
      <c r="AT11" s="65"/>
      <c r="AU11" s="56">
        <f aca="true" t="shared" si="0" ref="AU11:AU25">SUM(W11:AT11)</f>
        <v>34</v>
      </c>
      <c r="AV11" s="56">
        <f aca="true" t="shared" si="1" ref="AV11:AV25">AU11+V11</f>
        <v>68</v>
      </c>
    </row>
    <row r="12" spans="1:48" ht="15">
      <c r="A12" s="23" t="s">
        <v>25</v>
      </c>
      <c r="B12" s="24" t="s">
        <v>26</v>
      </c>
      <c r="C12" s="64">
        <v>2</v>
      </c>
      <c r="D12" s="64">
        <v>2</v>
      </c>
      <c r="E12" s="64">
        <v>2</v>
      </c>
      <c r="F12" s="64">
        <v>2</v>
      </c>
      <c r="G12" s="64">
        <v>2</v>
      </c>
      <c r="H12" s="64">
        <v>2</v>
      </c>
      <c r="I12" s="64">
        <v>2</v>
      </c>
      <c r="J12" s="64">
        <v>2</v>
      </c>
      <c r="K12" s="64">
        <v>2</v>
      </c>
      <c r="L12" s="64">
        <v>2</v>
      </c>
      <c r="M12" s="64">
        <v>2</v>
      </c>
      <c r="N12" s="64">
        <v>2</v>
      </c>
      <c r="O12" s="64">
        <v>2</v>
      </c>
      <c r="P12" s="64">
        <v>2</v>
      </c>
      <c r="Q12" s="64">
        <v>2</v>
      </c>
      <c r="R12" s="64">
        <v>2</v>
      </c>
      <c r="S12" s="64">
        <v>2</v>
      </c>
      <c r="T12" s="89"/>
      <c r="U12" s="63" t="s">
        <v>115</v>
      </c>
      <c r="V12" s="61">
        <f aca="true" t="shared" si="2" ref="V12:V30">SUM(C12:U12)</f>
        <v>34</v>
      </c>
      <c r="W12" s="64">
        <v>2</v>
      </c>
      <c r="X12" s="64">
        <v>2</v>
      </c>
      <c r="Y12" s="65">
        <v>2</v>
      </c>
      <c r="Z12" s="65">
        <v>2</v>
      </c>
      <c r="AA12" s="65">
        <v>2</v>
      </c>
      <c r="AB12" s="65">
        <v>2</v>
      </c>
      <c r="AC12" s="65">
        <v>2</v>
      </c>
      <c r="AD12" s="65">
        <v>2</v>
      </c>
      <c r="AE12" s="65">
        <v>2</v>
      </c>
      <c r="AF12" s="65">
        <v>2</v>
      </c>
      <c r="AG12" s="65">
        <v>2</v>
      </c>
      <c r="AH12" s="65">
        <v>2</v>
      </c>
      <c r="AI12" s="65">
        <v>2</v>
      </c>
      <c r="AJ12" s="65">
        <v>2</v>
      </c>
      <c r="AK12" s="65">
        <v>2</v>
      </c>
      <c r="AL12" s="65">
        <v>2</v>
      </c>
      <c r="AM12" s="65">
        <v>2</v>
      </c>
      <c r="AN12" s="65">
        <v>2</v>
      </c>
      <c r="AO12" s="65">
        <v>2</v>
      </c>
      <c r="AP12" s="65">
        <v>2</v>
      </c>
      <c r="AQ12" s="65">
        <v>2</v>
      </c>
      <c r="AR12" s="65">
        <v>2</v>
      </c>
      <c r="AS12" s="65">
        <v>2</v>
      </c>
      <c r="AT12" s="65">
        <v>2</v>
      </c>
      <c r="AU12" s="56">
        <f t="shared" si="0"/>
        <v>48</v>
      </c>
      <c r="AV12" s="56">
        <f t="shared" si="1"/>
        <v>82</v>
      </c>
    </row>
    <row r="13" spans="1:48" ht="15">
      <c r="A13" s="23" t="s">
        <v>27</v>
      </c>
      <c r="B13" s="24" t="s">
        <v>28</v>
      </c>
      <c r="C13" s="64">
        <v>2</v>
      </c>
      <c r="D13" s="64">
        <v>2</v>
      </c>
      <c r="E13" s="64">
        <v>2</v>
      </c>
      <c r="F13" s="64">
        <v>2</v>
      </c>
      <c r="G13" s="64">
        <v>2</v>
      </c>
      <c r="H13" s="64">
        <v>2</v>
      </c>
      <c r="I13" s="64">
        <v>2</v>
      </c>
      <c r="J13" s="64">
        <v>2</v>
      </c>
      <c r="K13" s="64">
        <v>2</v>
      </c>
      <c r="L13" s="64">
        <v>2</v>
      </c>
      <c r="M13" s="64">
        <v>2</v>
      </c>
      <c r="N13" s="64">
        <v>2</v>
      </c>
      <c r="O13" s="64">
        <v>2</v>
      </c>
      <c r="P13" s="64">
        <v>2</v>
      </c>
      <c r="Q13" s="64">
        <v>2</v>
      </c>
      <c r="R13" s="64">
        <v>2</v>
      </c>
      <c r="S13" s="64">
        <v>2</v>
      </c>
      <c r="T13" s="89"/>
      <c r="U13" s="63" t="s">
        <v>115</v>
      </c>
      <c r="V13" s="61">
        <f t="shared" si="2"/>
        <v>34</v>
      </c>
      <c r="W13" s="64">
        <v>1</v>
      </c>
      <c r="X13" s="64">
        <v>2</v>
      </c>
      <c r="Y13" s="65">
        <v>2</v>
      </c>
      <c r="Z13" s="65">
        <v>2</v>
      </c>
      <c r="AA13" s="65">
        <v>2</v>
      </c>
      <c r="AB13" s="65">
        <v>2</v>
      </c>
      <c r="AC13" s="65">
        <v>2</v>
      </c>
      <c r="AD13" s="65">
        <v>2</v>
      </c>
      <c r="AE13" s="65">
        <v>2</v>
      </c>
      <c r="AF13" s="65">
        <v>2</v>
      </c>
      <c r="AG13" s="65">
        <v>2</v>
      </c>
      <c r="AH13" s="65">
        <v>2</v>
      </c>
      <c r="AI13" s="65">
        <v>1</v>
      </c>
      <c r="AJ13" s="65">
        <v>1</v>
      </c>
      <c r="AK13" s="65">
        <v>1</v>
      </c>
      <c r="AL13" s="65">
        <v>1</v>
      </c>
      <c r="AM13" s="65">
        <v>1</v>
      </c>
      <c r="AN13" s="65">
        <v>1</v>
      </c>
      <c r="AO13" s="65">
        <v>1</v>
      </c>
      <c r="AP13" s="65">
        <v>2</v>
      </c>
      <c r="AQ13" s="65">
        <v>1</v>
      </c>
      <c r="AR13" s="65">
        <v>1</v>
      </c>
      <c r="AS13" s="65"/>
      <c r="AT13" s="65"/>
      <c r="AU13" s="56">
        <f t="shared" si="0"/>
        <v>34</v>
      </c>
      <c r="AV13" s="56">
        <f t="shared" si="1"/>
        <v>68</v>
      </c>
    </row>
    <row r="14" spans="1:48" ht="15">
      <c r="A14" s="23" t="s">
        <v>29</v>
      </c>
      <c r="B14" s="24" t="s">
        <v>30</v>
      </c>
      <c r="C14" s="64">
        <v>2</v>
      </c>
      <c r="D14" s="64">
        <v>2</v>
      </c>
      <c r="E14" s="64">
        <v>2</v>
      </c>
      <c r="F14" s="64">
        <v>2</v>
      </c>
      <c r="G14" s="64">
        <v>2</v>
      </c>
      <c r="H14" s="64">
        <v>2</v>
      </c>
      <c r="I14" s="64">
        <v>2</v>
      </c>
      <c r="J14" s="64">
        <v>2</v>
      </c>
      <c r="K14" s="64">
        <v>2</v>
      </c>
      <c r="L14" s="64">
        <v>2</v>
      </c>
      <c r="M14" s="64">
        <v>2</v>
      </c>
      <c r="N14" s="64">
        <v>2</v>
      </c>
      <c r="O14" s="64">
        <v>2</v>
      </c>
      <c r="P14" s="64">
        <v>2</v>
      </c>
      <c r="Q14" s="64">
        <v>2</v>
      </c>
      <c r="R14" s="64">
        <v>2</v>
      </c>
      <c r="S14" s="64">
        <v>2</v>
      </c>
      <c r="T14" s="89"/>
      <c r="U14" s="63" t="s">
        <v>115</v>
      </c>
      <c r="V14" s="61">
        <f t="shared" si="2"/>
        <v>34</v>
      </c>
      <c r="W14" s="64">
        <v>1</v>
      </c>
      <c r="X14" s="64">
        <v>1</v>
      </c>
      <c r="Y14" s="65">
        <v>1</v>
      </c>
      <c r="Z14" s="65">
        <v>1</v>
      </c>
      <c r="AA14" s="65">
        <v>1</v>
      </c>
      <c r="AB14" s="65">
        <v>1</v>
      </c>
      <c r="AC14" s="65">
        <v>1</v>
      </c>
      <c r="AD14" s="65">
        <v>1</v>
      </c>
      <c r="AE14" s="65">
        <v>1</v>
      </c>
      <c r="AF14" s="65">
        <v>1</v>
      </c>
      <c r="AG14" s="65">
        <v>1</v>
      </c>
      <c r="AH14" s="65">
        <v>2</v>
      </c>
      <c r="AI14" s="65">
        <v>2</v>
      </c>
      <c r="AJ14" s="65">
        <v>2</v>
      </c>
      <c r="AK14" s="65">
        <v>2</v>
      </c>
      <c r="AL14" s="65">
        <v>2</v>
      </c>
      <c r="AM14" s="65">
        <v>2</v>
      </c>
      <c r="AN14" s="65">
        <v>2</v>
      </c>
      <c r="AO14" s="65">
        <v>2</v>
      </c>
      <c r="AP14" s="65">
        <v>2</v>
      </c>
      <c r="AQ14" s="65">
        <v>2</v>
      </c>
      <c r="AR14" s="65">
        <v>2</v>
      </c>
      <c r="AS14" s="65">
        <v>1</v>
      </c>
      <c r="AT14" s="65"/>
      <c r="AU14" s="56">
        <f t="shared" si="0"/>
        <v>34</v>
      </c>
      <c r="AV14" s="56">
        <f t="shared" si="1"/>
        <v>68</v>
      </c>
    </row>
    <row r="15" spans="1:48" ht="15">
      <c r="A15" s="23" t="s">
        <v>31</v>
      </c>
      <c r="B15" s="25" t="s">
        <v>37</v>
      </c>
      <c r="C15" s="64">
        <v>4</v>
      </c>
      <c r="D15" s="64">
        <v>4</v>
      </c>
      <c r="E15" s="64">
        <v>4</v>
      </c>
      <c r="F15" s="64">
        <v>4</v>
      </c>
      <c r="G15" s="64">
        <v>4</v>
      </c>
      <c r="H15" s="64">
        <v>4</v>
      </c>
      <c r="I15" s="64">
        <v>4</v>
      </c>
      <c r="J15" s="64">
        <v>4</v>
      </c>
      <c r="K15" s="64">
        <v>4</v>
      </c>
      <c r="L15" s="64">
        <v>4</v>
      </c>
      <c r="M15" s="64">
        <v>4</v>
      </c>
      <c r="N15" s="64">
        <v>4</v>
      </c>
      <c r="O15" s="64">
        <v>4</v>
      </c>
      <c r="P15" s="64">
        <v>4</v>
      </c>
      <c r="Q15" s="64">
        <v>4</v>
      </c>
      <c r="R15" s="64">
        <v>4</v>
      </c>
      <c r="S15" s="64">
        <v>4</v>
      </c>
      <c r="T15" s="89"/>
      <c r="U15" s="63" t="s">
        <v>115</v>
      </c>
      <c r="V15" s="61">
        <f t="shared" si="2"/>
        <v>68</v>
      </c>
      <c r="W15" s="64">
        <v>6</v>
      </c>
      <c r="X15" s="64">
        <v>6</v>
      </c>
      <c r="Y15" s="65">
        <v>6</v>
      </c>
      <c r="Z15" s="65">
        <v>6</v>
      </c>
      <c r="AA15" s="65">
        <v>6</v>
      </c>
      <c r="AB15" s="65">
        <v>6</v>
      </c>
      <c r="AC15" s="65">
        <v>6</v>
      </c>
      <c r="AD15" s="65">
        <v>6</v>
      </c>
      <c r="AE15" s="65">
        <v>6</v>
      </c>
      <c r="AF15" s="65">
        <v>6</v>
      </c>
      <c r="AG15" s="65">
        <v>6</v>
      </c>
      <c r="AH15" s="65">
        <v>6</v>
      </c>
      <c r="AI15" s="65">
        <v>6</v>
      </c>
      <c r="AJ15" s="65">
        <v>6</v>
      </c>
      <c r="AK15" s="65">
        <v>6</v>
      </c>
      <c r="AL15" s="65">
        <v>4</v>
      </c>
      <c r="AM15" s="65">
        <v>2</v>
      </c>
      <c r="AN15" s="65">
        <v>2</v>
      </c>
      <c r="AO15" s="65">
        <v>2</v>
      </c>
      <c r="AP15" s="65">
        <v>2</v>
      </c>
      <c r="AQ15" s="65">
        <v>2</v>
      </c>
      <c r="AR15" s="65">
        <v>2</v>
      </c>
      <c r="AS15" s="65">
        <v>2</v>
      </c>
      <c r="AT15" s="65"/>
      <c r="AU15" s="56">
        <f t="shared" si="0"/>
        <v>108</v>
      </c>
      <c r="AV15" s="56">
        <f t="shared" si="1"/>
        <v>176</v>
      </c>
    </row>
    <row r="16" spans="1:48" ht="15">
      <c r="A16" s="23" t="s">
        <v>32</v>
      </c>
      <c r="B16" s="24" t="s">
        <v>125</v>
      </c>
      <c r="C16" s="64">
        <v>2</v>
      </c>
      <c r="D16" s="64">
        <v>2</v>
      </c>
      <c r="E16" s="64">
        <v>2</v>
      </c>
      <c r="F16" s="64">
        <v>2</v>
      </c>
      <c r="G16" s="64">
        <v>2</v>
      </c>
      <c r="H16" s="64">
        <v>2</v>
      </c>
      <c r="I16" s="64">
        <v>2</v>
      </c>
      <c r="J16" s="64">
        <v>2</v>
      </c>
      <c r="K16" s="64">
        <v>2</v>
      </c>
      <c r="L16" s="64">
        <v>2</v>
      </c>
      <c r="M16" s="64">
        <v>2</v>
      </c>
      <c r="N16" s="64">
        <v>2</v>
      </c>
      <c r="O16" s="64">
        <v>2</v>
      </c>
      <c r="P16" s="64">
        <v>2</v>
      </c>
      <c r="Q16" s="64">
        <v>2</v>
      </c>
      <c r="R16" s="64">
        <v>2</v>
      </c>
      <c r="S16" s="64">
        <v>2</v>
      </c>
      <c r="T16" s="89" t="s">
        <v>127</v>
      </c>
      <c r="U16" s="63" t="s">
        <v>115</v>
      </c>
      <c r="V16" s="61">
        <f t="shared" si="2"/>
        <v>34</v>
      </c>
      <c r="W16" s="64"/>
      <c r="X16" s="64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56">
        <f t="shared" si="0"/>
        <v>0</v>
      </c>
      <c r="AV16" s="56">
        <f t="shared" si="1"/>
        <v>34</v>
      </c>
    </row>
    <row r="17" spans="1:48" ht="15">
      <c r="A17" s="23" t="s">
        <v>33</v>
      </c>
      <c r="B17" s="24" t="s">
        <v>42</v>
      </c>
      <c r="C17" s="64">
        <v>3</v>
      </c>
      <c r="D17" s="64">
        <v>3</v>
      </c>
      <c r="E17" s="64">
        <v>3</v>
      </c>
      <c r="F17" s="64">
        <v>3</v>
      </c>
      <c r="G17" s="64">
        <v>3</v>
      </c>
      <c r="H17" s="64">
        <v>3</v>
      </c>
      <c r="I17" s="64">
        <v>3</v>
      </c>
      <c r="J17" s="64">
        <v>3</v>
      </c>
      <c r="K17" s="64">
        <v>3</v>
      </c>
      <c r="L17" s="64">
        <v>3</v>
      </c>
      <c r="M17" s="64">
        <v>3</v>
      </c>
      <c r="N17" s="64">
        <v>3</v>
      </c>
      <c r="O17" s="64">
        <v>3</v>
      </c>
      <c r="P17" s="64">
        <v>3</v>
      </c>
      <c r="Q17" s="64">
        <v>3</v>
      </c>
      <c r="R17" s="64">
        <v>3</v>
      </c>
      <c r="S17" s="64">
        <v>3</v>
      </c>
      <c r="T17" s="89"/>
      <c r="U17" s="63" t="s">
        <v>115</v>
      </c>
      <c r="V17" s="61">
        <f t="shared" si="2"/>
        <v>51</v>
      </c>
      <c r="W17" s="64">
        <v>3</v>
      </c>
      <c r="X17" s="64">
        <v>3</v>
      </c>
      <c r="Y17" s="65">
        <v>3</v>
      </c>
      <c r="Z17" s="65">
        <v>3</v>
      </c>
      <c r="AA17" s="65">
        <v>3</v>
      </c>
      <c r="AB17" s="65">
        <v>3</v>
      </c>
      <c r="AC17" s="65">
        <v>3</v>
      </c>
      <c r="AD17" s="65">
        <v>3</v>
      </c>
      <c r="AE17" s="65">
        <v>3</v>
      </c>
      <c r="AF17" s="65">
        <v>3</v>
      </c>
      <c r="AG17" s="65">
        <v>3</v>
      </c>
      <c r="AH17" s="65">
        <v>3</v>
      </c>
      <c r="AI17" s="65">
        <v>3</v>
      </c>
      <c r="AJ17" s="65">
        <v>3</v>
      </c>
      <c r="AK17" s="65">
        <v>3</v>
      </c>
      <c r="AL17" s="65">
        <v>3</v>
      </c>
      <c r="AM17" s="65">
        <v>2</v>
      </c>
      <c r="AN17" s="65"/>
      <c r="AO17" s="65"/>
      <c r="AP17" s="65"/>
      <c r="AQ17" s="65"/>
      <c r="AR17" s="65"/>
      <c r="AS17" s="65"/>
      <c r="AT17" s="65"/>
      <c r="AU17" s="56">
        <f t="shared" si="0"/>
        <v>50</v>
      </c>
      <c r="AV17" s="56">
        <f t="shared" si="1"/>
        <v>101</v>
      </c>
    </row>
    <row r="18" spans="1:48" ht="15">
      <c r="A18" s="23" t="s">
        <v>34</v>
      </c>
      <c r="B18" s="24" t="s">
        <v>35</v>
      </c>
      <c r="C18" s="64">
        <v>2</v>
      </c>
      <c r="D18" s="64">
        <v>2</v>
      </c>
      <c r="E18" s="64">
        <v>2</v>
      </c>
      <c r="F18" s="64">
        <v>2</v>
      </c>
      <c r="G18" s="64">
        <v>2</v>
      </c>
      <c r="H18" s="64">
        <v>2</v>
      </c>
      <c r="I18" s="64">
        <v>2</v>
      </c>
      <c r="J18" s="64">
        <v>2</v>
      </c>
      <c r="K18" s="64">
        <v>2</v>
      </c>
      <c r="L18" s="64">
        <v>2</v>
      </c>
      <c r="M18" s="64">
        <v>2</v>
      </c>
      <c r="N18" s="64">
        <v>2</v>
      </c>
      <c r="O18" s="64">
        <v>2</v>
      </c>
      <c r="P18" s="64">
        <v>2</v>
      </c>
      <c r="Q18" s="64">
        <v>2</v>
      </c>
      <c r="R18" s="64">
        <v>2</v>
      </c>
      <c r="S18" s="64">
        <v>2</v>
      </c>
      <c r="T18" s="89"/>
      <c r="U18" s="63" t="s">
        <v>115</v>
      </c>
      <c r="V18" s="61">
        <f t="shared" si="2"/>
        <v>34</v>
      </c>
      <c r="W18" s="64">
        <v>2</v>
      </c>
      <c r="X18" s="64">
        <v>2</v>
      </c>
      <c r="Y18" s="65">
        <v>2</v>
      </c>
      <c r="Z18" s="65">
        <v>2</v>
      </c>
      <c r="AA18" s="65">
        <v>2</v>
      </c>
      <c r="AB18" s="65">
        <v>2</v>
      </c>
      <c r="AC18" s="65">
        <v>2</v>
      </c>
      <c r="AD18" s="65">
        <v>2</v>
      </c>
      <c r="AE18" s="65">
        <v>2</v>
      </c>
      <c r="AF18" s="65">
        <v>1</v>
      </c>
      <c r="AG18" s="65">
        <v>2</v>
      </c>
      <c r="AH18" s="65">
        <v>1</v>
      </c>
      <c r="AI18" s="65">
        <v>2</v>
      </c>
      <c r="AJ18" s="65">
        <v>1</v>
      </c>
      <c r="AK18" s="65">
        <v>2</v>
      </c>
      <c r="AL18" s="65">
        <v>1</v>
      </c>
      <c r="AM18" s="65">
        <v>2</v>
      </c>
      <c r="AN18" s="65">
        <v>1</v>
      </c>
      <c r="AO18" s="65">
        <v>2</v>
      </c>
      <c r="AP18" s="65">
        <v>1</v>
      </c>
      <c r="AQ18" s="65">
        <v>2</v>
      </c>
      <c r="AR18" s="65">
        <v>2</v>
      </c>
      <c r="AS18" s="65"/>
      <c r="AT18" s="65"/>
      <c r="AU18" s="56">
        <f t="shared" si="0"/>
        <v>38</v>
      </c>
      <c r="AV18" s="56">
        <f t="shared" si="1"/>
        <v>72</v>
      </c>
    </row>
    <row r="19" spans="1:48" ht="15">
      <c r="A19" s="23"/>
      <c r="B19" s="91" t="s">
        <v>131</v>
      </c>
      <c r="C19" s="55">
        <v>2</v>
      </c>
      <c r="D19" s="55">
        <v>2</v>
      </c>
      <c r="E19" s="55">
        <v>2</v>
      </c>
      <c r="F19" s="55">
        <v>2</v>
      </c>
      <c r="G19" s="55">
        <v>2</v>
      </c>
      <c r="H19" s="55">
        <v>2</v>
      </c>
      <c r="I19" s="55">
        <v>2</v>
      </c>
      <c r="J19" s="55">
        <v>2</v>
      </c>
      <c r="K19" s="55">
        <v>2</v>
      </c>
      <c r="L19" s="55">
        <v>2</v>
      </c>
      <c r="M19" s="55">
        <v>2</v>
      </c>
      <c r="N19" s="55">
        <v>2</v>
      </c>
      <c r="O19" s="55">
        <v>2</v>
      </c>
      <c r="P19" s="55">
        <v>2</v>
      </c>
      <c r="Q19" s="55">
        <v>2</v>
      </c>
      <c r="R19" s="55"/>
      <c r="S19" s="55"/>
      <c r="T19" s="88"/>
      <c r="U19" s="63" t="s">
        <v>115</v>
      </c>
      <c r="V19" s="61">
        <f t="shared" si="2"/>
        <v>30</v>
      </c>
      <c r="W19" s="55">
        <v>2</v>
      </c>
      <c r="X19" s="55">
        <v>2</v>
      </c>
      <c r="Y19" s="55">
        <v>2</v>
      </c>
      <c r="Z19" s="55">
        <v>2</v>
      </c>
      <c r="AA19" s="55">
        <v>2</v>
      </c>
      <c r="AB19" s="55">
        <v>2</v>
      </c>
      <c r="AC19" s="55">
        <v>2</v>
      </c>
      <c r="AD19" s="55">
        <v>2</v>
      </c>
      <c r="AE19" s="55">
        <v>2</v>
      </c>
      <c r="AF19" s="55">
        <v>2</v>
      </c>
      <c r="AG19" s="55">
        <v>2</v>
      </c>
      <c r="AH19" s="55">
        <v>2</v>
      </c>
      <c r="AI19" s="55">
        <v>2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>
        <f>AT20+AT21+AT22+AT23</f>
        <v>4</v>
      </c>
      <c r="AU19" s="56">
        <f t="shared" si="0"/>
        <v>30</v>
      </c>
      <c r="AV19" s="56">
        <f t="shared" si="1"/>
        <v>60</v>
      </c>
    </row>
    <row r="20" spans="1:48" ht="15">
      <c r="A20" s="23" t="s">
        <v>36</v>
      </c>
      <c r="B20" s="92" t="s">
        <v>132</v>
      </c>
      <c r="C20" s="64"/>
      <c r="D20" s="64">
        <v>2</v>
      </c>
      <c r="E20" s="64">
        <v>2</v>
      </c>
      <c r="F20" s="64">
        <v>2</v>
      </c>
      <c r="G20" s="64">
        <v>2</v>
      </c>
      <c r="H20" s="64">
        <v>2</v>
      </c>
      <c r="I20" s="64">
        <v>2</v>
      </c>
      <c r="J20" s="64">
        <v>2</v>
      </c>
      <c r="K20" s="64">
        <v>2</v>
      </c>
      <c r="L20" s="64">
        <v>2</v>
      </c>
      <c r="M20" s="64">
        <v>2</v>
      </c>
      <c r="N20" s="64"/>
      <c r="O20" s="64"/>
      <c r="P20" s="64"/>
      <c r="Q20" s="64"/>
      <c r="R20" s="64"/>
      <c r="S20" s="64"/>
      <c r="T20" s="89"/>
      <c r="U20" s="63" t="s">
        <v>115</v>
      </c>
      <c r="V20" s="61">
        <f t="shared" si="2"/>
        <v>20</v>
      </c>
      <c r="W20" s="64"/>
      <c r="X20" s="64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>
        <v>4</v>
      </c>
      <c r="AL20" s="65">
        <v>4</v>
      </c>
      <c r="AM20" s="65">
        <v>4</v>
      </c>
      <c r="AN20" s="65">
        <v>4</v>
      </c>
      <c r="AO20" s="65">
        <v>4</v>
      </c>
      <c r="AP20" s="65">
        <v>4</v>
      </c>
      <c r="AQ20" s="65">
        <v>4</v>
      </c>
      <c r="AR20" s="65">
        <v>4</v>
      </c>
      <c r="AS20" s="65">
        <v>4</v>
      </c>
      <c r="AT20" s="65">
        <v>4</v>
      </c>
      <c r="AU20" s="56">
        <f t="shared" si="0"/>
        <v>40</v>
      </c>
      <c r="AV20" s="56">
        <f t="shared" si="1"/>
        <v>60</v>
      </c>
    </row>
    <row r="21" spans="1:48" ht="15">
      <c r="A21" s="26" t="s">
        <v>38</v>
      </c>
      <c r="B21" s="27" t="s">
        <v>128</v>
      </c>
      <c r="C21" s="64">
        <v>2</v>
      </c>
      <c r="D21" s="64">
        <v>2</v>
      </c>
      <c r="E21" s="64">
        <v>2</v>
      </c>
      <c r="F21" s="64">
        <v>2</v>
      </c>
      <c r="G21" s="64">
        <v>2</v>
      </c>
      <c r="H21" s="64">
        <v>2</v>
      </c>
      <c r="I21" s="64">
        <v>2</v>
      </c>
      <c r="J21" s="64">
        <v>2</v>
      </c>
      <c r="K21" s="64">
        <v>2</v>
      </c>
      <c r="L21" s="64">
        <v>2</v>
      </c>
      <c r="M21" s="64">
        <v>2</v>
      </c>
      <c r="N21" s="64">
        <v>2</v>
      </c>
      <c r="O21" s="64">
        <v>2</v>
      </c>
      <c r="P21" s="64">
        <v>2</v>
      </c>
      <c r="Q21" s="64">
        <v>2</v>
      </c>
      <c r="R21" s="64">
        <v>2</v>
      </c>
      <c r="S21" s="64">
        <v>2</v>
      </c>
      <c r="T21" s="89"/>
      <c r="U21" s="63" t="s">
        <v>115</v>
      </c>
      <c r="V21" s="61">
        <f t="shared" si="2"/>
        <v>34</v>
      </c>
      <c r="W21" s="64">
        <v>2</v>
      </c>
      <c r="X21" s="64">
        <v>2</v>
      </c>
      <c r="Y21" s="65">
        <v>2</v>
      </c>
      <c r="Z21" s="65">
        <v>2</v>
      </c>
      <c r="AA21" s="65">
        <v>2</v>
      </c>
      <c r="AB21" s="65">
        <v>2</v>
      </c>
      <c r="AC21" s="65">
        <v>2</v>
      </c>
      <c r="AD21" s="65">
        <v>2</v>
      </c>
      <c r="AE21" s="65">
        <v>2</v>
      </c>
      <c r="AF21" s="65">
        <v>2</v>
      </c>
      <c r="AG21" s="65">
        <v>2</v>
      </c>
      <c r="AH21" s="65">
        <v>1</v>
      </c>
      <c r="AI21" s="65">
        <v>1</v>
      </c>
      <c r="AJ21" s="65">
        <v>1</v>
      </c>
      <c r="AK21" s="65">
        <v>1</v>
      </c>
      <c r="AL21" s="65">
        <v>1</v>
      </c>
      <c r="AM21" s="65">
        <v>1</v>
      </c>
      <c r="AN21" s="65">
        <v>1</v>
      </c>
      <c r="AO21" s="65">
        <v>1</v>
      </c>
      <c r="AP21" s="65">
        <v>1</v>
      </c>
      <c r="AQ21" s="65">
        <v>1</v>
      </c>
      <c r="AR21" s="65">
        <v>1</v>
      </c>
      <c r="AS21" s="65">
        <v>1</v>
      </c>
      <c r="AT21" s="65"/>
      <c r="AU21" s="56">
        <f t="shared" si="0"/>
        <v>34</v>
      </c>
      <c r="AV21" s="56">
        <f t="shared" si="1"/>
        <v>68</v>
      </c>
    </row>
    <row r="22" spans="1:48" ht="15">
      <c r="A22" s="26" t="s">
        <v>39</v>
      </c>
      <c r="B22" s="27" t="s">
        <v>129</v>
      </c>
      <c r="C22" s="64">
        <v>4</v>
      </c>
      <c r="D22" s="64">
        <v>4</v>
      </c>
      <c r="E22" s="64">
        <v>4</v>
      </c>
      <c r="F22" s="64">
        <v>4</v>
      </c>
      <c r="G22" s="64">
        <v>4</v>
      </c>
      <c r="H22" s="64">
        <v>4</v>
      </c>
      <c r="I22" s="64">
        <v>4</v>
      </c>
      <c r="J22" s="64">
        <v>4</v>
      </c>
      <c r="K22" s="64">
        <v>4</v>
      </c>
      <c r="L22" s="64">
        <v>4</v>
      </c>
      <c r="M22" s="64">
        <v>4</v>
      </c>
      <c r="N22" s="64">
        <v>4</v>
      </c>
      <c r="O22" s="64">
        <v>4</v>
      </c>
      <c r="P22" s="64">
        <v>4</v>
      </c>
      <c r="Q22" s="64">
        <v>4</v>
      </c>
      <c r="R22" s="64">
        <v>6</v>
      </c>
      <c r="S22" s="64">
        <v>6</v>
      </c>
      <c r="T22" s="89"/>
      <c r="U22" s="63" t="s">
        <v>115</v>
      </c>
      <c r="V22" s="61">
        <f t="shared" si="2"/>
        <v>72</v>
      </c>
      <c r="W22" s="64">
        <v>4</v>
      </c>
      <c r="X22" s="64">
        <v>4</v>
      </c>
      <c r="Y22" s="65">
        <v>4</v>
      </c>
      <c r="Z22" s="65">
        <v>4</v>
      </c>
      <c r="AA22" s="65">
        <v>4</v>
      </c>
      <c r="AB22" s="65">
        <v>4</v>
      </c>
      <c r="AC22" s="65">
        <v>4</v>
      </c>
      <c r="AD22" s="65">
        <v>4</v>
      </c>
      <c r="AE22" s="65">
        <v>4</v>
      </c>
      <c r="AF22" s="65">
        <v>4</v>
      </c>
      <c r="AG22" s="65">
        <v>4</v>
      </c>
      <c r="AH22" s="65">
        <v>2</v>
      </c>
      <c r="AI22" s="65">
        <v>2</v>
      </c>
      <c r="AJ22" s="65">
        <v>2</v>
      </c>
      <c r="AK22" s="65">
        <v>2</v>
      </c>
      <c r="AL22" s="65">
        <v>2</v>
      </c>
      <c r="AM22" s="65">
        <v>2</v>
      </c>
      <c r="AN22" s="65">
        <v>2</v>
      </c>
      <c r="AO22" s="65">
        <v>2</v>
      </c>
      <c r="AP22" s="65">
        <v>2</v>
      </c>
      <c r="AQ22" s="65">
        <v>2</v>
      </c>
      <c r="AR22" s="65">
        <v>2</v>
      </c>
      <c r="AS22" s="65"/>
      <c r="AT22" s="65"/>
      <c r="AU22" s="56">
        <f>SUM(W22:AT22)</f>
        <v>66</v>
      </c>
      <c r="AV22" s="56">
        <f t="shared" si="1"/>
        <v>138</v>
      </c>
    </row>
    <row r="23" spans="1:48" ht="15">
      <c r="A23" s="26" t="s">
        <v>40</v>
      </c>
      <c r="B23" s="27" t="s">
        <v>130</v>
      </c>
      <c r="C23" s="65">
        <v>4</v>
      </c>
      <c r="D23" s="65">
        <v>4</v>
      </c>
      <c r="E23" s="65">
        <v>4</v>
      </c>
      <c r="F23" s="65">
        <v>4</v>
      </c>
      <c r="G23" s="65">
        <v>4</v>
      </c>
      <c r="H23" s="65">
        <v>4</v>
      </c>
      <c r="I23" s="65">
        <v>4</v>
      </c>
      <c r="J23" s="65">
        <v>4</v>
      </c>
      <c r="K23" s="65">
        <v>4</v>
      </c>
      <c r="L23" s="65">
        <v>4</v>
      </c>
      <c r="M23" s="65">
        <v>4</v>
      </c>
      <c r="N23" s="65">
        <v>4</v>
      </c>
      <c r="O23" s="65">
        <v>4</v>
      </c>
      <c r="P23" s="65">
        <v>4</v>
      </c>
      <c r="Q23" s="65">
        <v>4</v>
      </c>
      <c r="R23" s="65">
        <v>4</v>
      </c>
      <c r="S23" s="65">
        <v>4</v>
      </c>
      <c r="T23" s="90"/>
      <c r="U23" s="63" t="s">
        <v>115</v>
      </c>
      <c r="V23" s="61">
        <f t="shared" si="2"/>
        <v>68</v>
      </c>
      <c r="W23" s="65">
        <v>2</v>
      </c>
      <c r="X23" s="65">
        <v>2</v>
      </c>
      <c r="Y23" s="65">
        <v>2</v>
      </c>
      <c r="Z23" s="65">
        <v>2</v>
      </c>
      <c r="AA23" s="65">
        <v>2</v>
      </c>
      <c r="AB23" s="65">
        <v>2</v>
      </c>
      <c r="AC23" s="65">
        <v>2</v>
      </c>
      <c r="AD23" s="65">
        <v>2</v>
      </c>
      <c r="AE23" s="65">
        <v>2</v>
      </c>
      <c r="AF23" s="65">
        <v>2</v>
      </c>
      <c r="AG23" s="65">
        <v>2</v>
      </c>
      <c r="AH23" s="65">
        <v>2</v>
      </c>
      <c r="AI23" s="65">
        <v>1</v>
      </c>
      <c r="AJ23" s="65">
        <v>1</v>
      </c>
      <c r="AK23" s="65">
        <v>2</v>
      </c>
      <c r="AL23" s="65">
        <v>2</v>
      </c>
      <c r="AM23" s="65">
        <v>2</v>
      </c>
      <c r="AN23" s="65">
        <v>2</v>
      </c>
      <c r="AO23" s="65">
        <v>2</v>
      </c>
      <c r="AP23" s="65">
        <v>1</v>
      </c>
      <c r="AQ23" s="65">
        <v>1</v>
      </c>
      <c r="AR23" s="65">
        <v>1</v>
      </c>
      <c r="AS23" s="65">
        <v>1</v>
      </c>
      <c r="AT23" s="65"/>
      <c r="AU23" s="56">
        <f t="shared" si="0"/>
        <v>40</v>
      </c>
      <c r="AV23" s="56">
        <f t="shared" si="1"/>
        <v>108</v>
      </c>
    </row>
    <row r="24" spans="1:48" ht="45">
      <c r="A24" s="26" t="s">
        <v>45</v>
      </c>
      <c r="B24" s="33" t="s">
        <v>46</v>
      </c>
      <c r="C24" s="65">
        <v>2</v>
      </c>
      <c r="D24" s="65">
        <v>1</v>
      </c>
      <c r="E24" s="65">
        <v>1</v>
      </c>
      <c r="F24" s="65">
        <v>1</v>
      </c>
      <c r="G24" s="65">
        <v>2</v>
      </c>
      <c r="H24" s="65">
        <v>1</v>
      </c>
      <c r="I24" s="65">
        <v>2</v>
      </c>
      <c r="J24" s="65">
        <v>1</v>
      </c>
      <c r="K24" s="65">
        <v>2</v>
      </c>
      <c r="L24" s="65">
        <v>1</v>
      </c>
      <c r="M24" s="65">
        <v>2</v>
      </c>
      <c r="N24" s="65">
        <v>1</v>
      </c>
      <c r="O24" s="65">
        <v>2</v>
      </c>
      <c r="P24" s="65">
        <v>1</v>
      </c>
      <c r="Q24" s="65">
        <v>2</v>
      </c>
      <c r="R24" s="65">
        <v>1</v>
      </c>
      <c r="S24" s="65">
        <v>2</v>
      </c>
      <c r="T24" s="65"/>
      <c r="U24" s="60" t="s">
        <v>115</v>
      </c>
      <c r="V24" s="61">
        <f t="shared" si="2"/>
        <v>25</v>
      </c>
      <c r="W24" s="65">
        <v>2</v>
      </c>
      <c r="X24" s="65">
        <v>1</v>
      </c>
      <c r="Y24" s="65">
        <v>2</v>
      </c>
      <c r="Z24" s="65">
        <v>1</v>
      </c>
      <c r="AA24" s="65">
        <v>2</v>
      </c>
      <c r="AB24" s="65">
        <v>1</v>
      </c>
      <c r="AC24" s="65">
        <v>2</v>
      </c>
      <c r="AD24" s="65">
        <v>1</v>
      </c>
      <c r="AE24" s="65">
        <v>2</v>
      </c>
      <c r="AF24" s="65">
        <v>1</v>
      </c>
      <c r="AG24" s="65">
        <v>2</v>
      </c>
      <c r="AH24" s="65">
        <v>1</v>
      </c>
      <c r="AI24" s="65">
        <v>2</v>
      </c>
      <c r="AJ24" s="65"/>
      <c r="AK24" s="65">
        <v>2</v>
      </c>
      <c r="AL24" s="65"/>
      <c r="AM24" s="65">
        <v>2</v>
      </c>
      <c r="AN24" s="65"/>
      <c r="AO24" s="65">
        <v>2</v>
      </c>
      <c r="AP24" s="65"/>
      <c r="AQ24" s="65">
        <v>2</v>
      </c>
      <c r="AR24" s="65"/>
      <c r="AS24" s="65">
        <v>2</v>
      </c>
      <c r="AT24" s="65"/>
      <c r="AU24" s="56">
        <f t="shared" si="0"/>
        <v>30</v>
      </c>
      <c r="AV24" s="56">
        <f t="shared" si="1"/>
        <v>55</v>
      </c>
    </row>
    <row r="25" spans="1:48" ht="30">
      <c r="A25" s="26" t="s">
        <v>47</v>
      </c>
      <c r="B25" s="33" t="s">
        <v>48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0" t="s">
        <v>115</v>
      </c>
      <c r="V25" s="61">
        <f t="shared" si="2"/>
        <v>0</v>
      </c>
      <c r="W25" s="65"/>
      <c r="X25" s="65">
        <v>2</v>
      </c>
      <c r="Y25" s="65"/>
      <c r="Z25" s="65">
        <v>2</v>
      </c>
      <c r="AA25" s="65"/>
      <c r="AB25" s="65">
        <v>2</v>
      </c>
      <c r="AC25" s="65"/>
      <c r="AD25" s="65">
        <v>2</v>
      </c>
      <c r="AE25" s="65"/>
      <c r="AF25" s="65">
        <v>2</v>
      </c>
      <c r="AG25" s="65"/>
      <c r="AH25" s="65">
        <v>2</v>
      </c>
      <c r="AI25" s="65">
        <v>1</v>
      </c>
      <c r="AJ25" s="65">
        <v>2</v>
      </c>
      <c r="AK25" s="65">
        <v>1</v>
      </c>
      <c r="AL25" s="65">
        <v>2</v>
      </c>
      <c r="AM25" s="65">
        <v>1</v>
      </c>
      <c r="AN25" s="65">
        <v>2</v>
      </c>
      <c r="AO25" s="65">
        <v>1</v>
      </c>
      <c r="AP25" s="65">
        <v>2</v>
      </c>
      <c r="AQ25" s="65">
        <v>1</v>
      </c>
      <c r="AR25" s="65">
        <v>2</v>
      </c>
      <c r="AS25" s="65">
        <v>1</v>
      </c>
      <c r="AT25" s="65">
        <v>2</v>
      </c>
      <c r="AU25" s="56">
        <f t="shared" si="0"/>
        <v>30</v>
      </c>
      <c r="AV25" s="56">
        <f t="shared" si="1"/>
        <v>30</v>
      </c>
    </row>
    <row r="26" spans="1:48" ht="30">
      <c r="A26" s="26" t="s">
        <v>49</v>
      </c>
      <c r="B26" s="34" t="s">
        <v>50</v>
      </c>
      <c r="C26" s="65">
        <v>2</v>
      </c>
      <c r="D26" s="65">
        <v>2</v>
      </c>
      <c r="E26" s="65">
        <v>2</v>
      </c>
      <c r="F26" s="65">
        <v>2</v>
      </c>
      <c r="G26" s="65">
        <v>2</v>
      </c>
      <c r="H26" s="65">
        <v>2</v>
      </c>
      <c r="I26" s="65">
        <v>1</v>
      </c>
      <c r="J26" s="65">
        <v>2</v>
      </c>
      <c r="K26" s="65">
        <v>1</v>
      </c>
      <c r="L26" s="65">
        <v>2</v>
      </c>
      <c r="M26" s="65">
        <v>1</v>
      </c>
      <c r="N26" s="65">
        <v>4</v>
      </c>
      <c r="O26" s="65">
        <v>3</v>
      </c>
      <c r="P26" s="65">
        <v>4</v>
      </c>
      <c r="Q26" s="65">
        <v>3</v>
      </c>
      <c r="R26" s="65">
        <v>4</v>
      </c>
      <c r="S26" s="65">
        <v>3</v>
      </c>
      <c r="T26" s="65"/>
      <c r="U26" s="60" t="s">
        <v>115</v>
      </c>
      <c r="V26" s="61">
        <f t="shared" si="2"/>
        <v>40</v>
      </c>
      <c r="W26" s="65">
        <v>2</v>
      </c>
      <c r="X26" s="65">
        <v>2</v>
      </c>
      <c r="Y26" s="65">
        <v>2</v>
      </c>
      <c r="Z26" s="65">
        <v>2</v>
      </c>
      <c r="AA26" s="65">
        <v>2</v>
      </c>
      <c r="AB26" s="65">
        <v>2</v>
      </c>
      <c r="AC26" s="65">
        <v>2</v>
      </c>
      <c r="AD26" s="65">
        <v>2</v>
      </c>
      <c r="AE26" s="65">
        <v>2</v>
      </c>
      <c r="AF26" s="65">
        <v>2</v>
      </c>
      <c r="AG26" s="65">
        <v>2</v>
      </c>
      <c r="AH26" s="65">
        <v>2</v>
      </c>
      <c r="AI26" s="65">
        <v>2</v>
      </c>
      <c r="AJ26" s="65">
        <v>2</v>
      </c>
      <c r="AK26" s="65">
        <v>3</v>
      </c>
      <c r="AL26" s="65">
        <v>3</v>
      </c>
      <c r="AM26" s="65">
        <v>3</v>
      </c>
      <c r="AN26" s="65">
        <v>3</v>
      </c>
      <c r="AO26" s="65">
        <v>3</v>
      </c>
      <c r="AP26" s="65">
        <v>3</v>
      </c>
      <c r="AQ26" s="65">
        <v>3</v>
      </c>
      <c r="AR26" s="65">
        <v>3</v>
      </c>
      <c r="AS26" s="65">
        <v>3</v>
      </c>
      <c r="AT26" s="68" t="s">
        <v>114</v>
      </c>
      <c r="AU26" s="56">
        <f>SUM(W26:AT26)</f>
        <v>55</v>
      </c>
      <c r="AV26" s="56">
        <f>AU26+V26</f>
        <v>95</v>
      </c>
    </row>
    <row r="27" spans="1:48" ht="64.5" customHeight="1">
      <c r="A27" s="40" t="s">
        <v>65</v>
      </c>
      <c r="B27" s="42" t="s">
        <v>66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0" t="s">
        <v>115</v>
      </c>
      <c r="V27" s="61">
        <f t="shared" si="2"/>
        <v>0</v>
      </c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56">
        <f>SUM(W27:AT27)</f>
        <v>0</v>
      </c>
      <c r="AV27" s="57">
        <f>AV28+AV29</f>
        <v>175</v>
      </c>
    </row>
    <row r="28" spans="1:48" ht="60">
      <c r="A28" s="27" t="s">
        <v>67</v>
      </c>
      <c r="B28" s="29" t="s">
        <v>68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0" t="s">
        <v>115</v>
      </c>
      <c r="V28" s="61">
        <f t="shared" si="2"/>
        <v>0</v>
      </c>
      <c r="W28" s="65">
        <v>5</v>
      </c>
      <c r="X28" s="65">
        <v>4</v>
      </c>
      <c r="Y28" s="65">
        <v>4</v>
      </c>
      <c r="Z28" s="65">
        <v>4</v>
      </c>
      <c r="AA28" s="67">
        <v>4</v>
      </c>
      <c r="AB28" s="65">
        <v>4</v>
      </c>
      <c r="AC28" s="65">
        <v>4</v>
      </c>
      <c r="AD28" s="65">
        <v>4</v>
      </c>
      <c r="AE28" s="65">
        <v>4</v>
      </c>
      <c r="AF28" s="65">
        <v>5</v>
      </c>
      <c r="AG28" s="65">
        <v>4</v>
      </c>
      <c r="AH28" s="65">
        <v>6</v>
      </c>
      <c r="AI28" s="65">
        <v>6</v>
      </c>
      <c r="AJ28" s="65">
        <v>2</v>
      </c>
      <c r="AK28" s="65" t="s">
        <v>133</v>
      </c>
      <c r="AL28" s="65">
        <v>6</v>
      </c>
      <c r="AM28" s="65">
        <v>6</v>
      </c>
      <c r="AN28" s="65">
        <v>6</v>
      </c>
      <c r="AO28" s="67">
        <v>6</v>
      </c>
      <c r="AP28" s="65">
        <v>6</v>
      </c>
      <c r="AQ28" s="65">
        <v>6</v>
      </c>
      <c r="AR28" s="65">
        <v>6</v>
      </c>
      <c r="AS28" s="65"/>
      <c r="AT28" s="65"/>
      <c r="AU28" s="56">
        <f>SUM(W28:AT28)</f>
        <v>102</v>
      </c>
      <c r="AV28" s="57">
        <v>102</v>
      </c>
    </row>
    <row r="29" spans="1:48" ht="45">
      <c r="A29" s="27" t="s">
        <v>69</v>
      </c>
      <c r="B29" s="29" t="s">
        <v>70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0" t="s">
        <v>115</v>
      </c>
      <c r="V29" s="61">
        <f t="shared" si="2"/>
        <v>0</v>
      </c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>
        <v>1</v>
      </c>
      <c r="AI29" s="65">
        <v>1</v>
      </c>
      <c r="AJ29" s="65">
        <v>10</v>
      </c>
      <c r="AK29" s="65">
        <v>4</v>
      </c>
      <c r="AL29" s="65">
        <v>2</v>
      </c>
      <c r="AM29" s="65">
        <v>2</v>
      </c>
      <c r="AN29" s="65">
        <v>7</v>
      </c>
      <c r="AO29" s="65">
        <v>4</v>
      </c>
      <c r="AP29" s="65">
        <v>6</v>
      </c>
      <c r="AQ29" s="65">
        <v>5</v>
      </c>
      <c r="AR29" s="65">
        <v>6</v>
      </c>
      <c r="AS29" s="65">
        <v>19</v>
      </c>
      <c r="AT29" s="65">
        <v>6</v>
      </c>
      <c r="AU29" s="56">
        <f>SUM(W29:AT29)</f>
        <v>73</v>
      </c>
      <c r="AV29" s="57">
        <v>73</v>
      </c>
    </row>
    <row r="30" spans="1:48" ht="17.25" customHeight="1">
      <c r="A30" s="44" t="s">
        <v>111</v>
      </c>
      <c r="B30" s="43" t="s">
        <v>108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0" t="s">
        <v>115</v>
      </c>
      <c r="V30" s="61">
        <f t="shared" si="2"/>
        <v>0</v>
      </c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>
        <v>18</v>
      </c>
      <c r="AU30" s="56">
        <f>SUM(W30:AT30)</f>
        <v>18</v>
      </c>
      <c r="AV30" s="58">
        <v>18</v>
      </c>
    </row>
    <row r="31" spans="1:48" ht="39.75" customHeight="1">
      <c r="A31" s="45"/>
      <c r="B31" s="93" t="s">
        <v>112</v>
      </c>
      <c r="C31" s="59">
        <f>SUM(C11:C30)</f>
        <v>36</v>
      </c>
      <c r="D31" s="59">
        <f aca="true" t="shared" si="3" ref="D31:S31">SUM(D11:D30)</f>
        <v>36</v>
      </c>
      <c r="E31" s="59">
        <f t="shared" si="3"/>
        <v>36</v>
      </c>
      <c r="F31" s="59">
        <f t="shared" si="3"/>
        <v>36</v>
      </c>
      <c r="G31" s="59">
        <f t="shared" si="3"/>
        <v>36</v>
      </c>
      <c r="H31" s="59">
        <f t="shared" si="3"/>
        <v>36</v>
      </c>
      <c r="I31" s="59">
        <f t="shared" si="3"/>
        <v>36</v>
      </c>
      <c r="J31" s="59">
        <f t="shared" si="3"/>
        <v>36</v>
      </c>
      <c r="K31" s="59">
        <f t="shared" si="3"/>
        <v>36</v>
      </c>
      <c r="L31" s="59">
        <f t="shared" si="3"/>
        <v>36</v>
      </c>
      <c r="M31" s="59">
        <f t="shared" si="3"/>
        <v>36</v>
      </c>
      <c r="N31" s="59">
        <f t="shared" si="3"/>
        <v>36</v>
      </c>
      <c r="O31" s="59">
        <f t="shared" si="3"/>
        <v>36</v>
      </c>
      <c r="P31" s="59">
        <f t="shared" si="3"/>
        <v>36</v>
      </c>
      <c r="Q31" s="59">
        <f t="shared" si="3"/>
        <v>36</v>
      </c>
      <c r="R31" s="59">
        <f t="shared" si="3"/>
        <v>36</v>
      </c>
      <c r="S31" s="59">
        <f t="shared" si="3"/>
        <v>36</v>
      </c>
      <c r="T31" s="59"/>
      <c r="U31" s="60" t="s">
        <v>115</v>
      </c>
      <c r="V31" s="62">
        <f>SUM(C31:U31)</f>
        <v>612</v>
      </c>
      <c r="W31" s="59">
        <f>SUM(W11:W30)</f>
        <v>36</v>
      </c>
      <c r="X31" s="59">
        <f aca="true" t="shared" si="4" ref="X31:AT31">SUM(X11:X30)</f>
        <v>36</v>
      </c>
      <c r="Y31" s="59">
        <f t="shared" si="4"/>
        <v>36</v>
      </c>
      <c r="Z31" s="59">
        <f t="shared" si="4"/>
        <v>36</v>
      </c>
      <c r="AA31" s="59">
        <f t="shared" si="4"/>
        <v>36</v>
      </c>
      <c r="AB31" s="59">
        <f t="shared" si="4"/>
        <v>36</v>
      </c>
      <c r="AC31" s="59">
        <f t="shared" si="4"/>
        <v>36</v>
      </c>
      <c r="AD31" s="59">
        <f t="shared" si="4"/>
        <v>36</v>
      </c>
      <c r="AE31" s="59">
        <f t="shared" si="4"/>
        <v>36</v>
      </c>
      <c r="AF31" s="59">
        <f t="shared" si="4"/>
        <v>36</v>
      </c>
      <c r="AG31" s="59">
        <f t="shared" si="4"/>
        <v>36</v>
      </c>
      <c r="AH31" s="59">
        <f t="shared" si="4"/>
        <v>36</v>
      </c>
      <c r="AI31" s="59">
        <f t="shared" si="4"/>
        <v>36</v>
      </c>
      <c r="AJ31" s="59">
        <f t="shared" si="4"/>
        <v>36</v>
      </c>
      <c r="AK31" s="59">
        <f t="shared" si="4"/>
        <v>36</v>
      </c>
      <c r="AL31" s="59">
        <f t="shared" si="4"/>
        <v>36</v>
      </c>
      <c r="AM31" s="59">
        <f t="shared" si="4"/>
        <v>36</v>
      </c>
      <c r="AN31" s="59">
        <f t="shared" si="4"/>
        <v>36</v>
      </c>
      <c r="AO31" s="59">
        <f t="shared" si="4"/>
        <v>36</v>
      </c>
      <c r="AP31" s="59">
        <f t="shared" si="4"/>
        <v>36</v>
      </c>
      <c r="AQ31" s="59">
        <f t="shared" si="4"/>
        <v>36</v>
      </c>
      <c r="AR31" s="59">
        <f t="shared" si="4"/>
        <v>36</v>
      </c>
      <c r="AS31" s="59">
        <f t="shared" si="4"/>
        <v>36</v>
      </c>
      <c r="AT31" s="59">
        <f t="shared" si="4"/>
        <v>36</v>
      </c>
      <c r="AU31" s="56">
        <f>SUM(W31:AT31)</f>
        <v>864</v>
      </c>
      <c r="AV31" s="56">
        <f>SUM(V31+AU31)</f>
        <v>1476</v>
      </c>
    </row>
  </sheetData>
  <sheetProtection/>
  <mergeCells count="23">
    <mergeCell ref="AQ3:AT3"/>
    <mergeCell ref="AU3:AU5"/>
    <mergeCell ref="AD3:AG3"/>
    <mergeCell ref="AH3:AH5"/>
    <mergeCell ref="AI3:AK3"/>
    <mergeCell ref="AL3:AL5"/>
    <mergeCell ref="AM3:AP3"/>
    <mergeCell ref="AV3:AV5"/>
    <mergeCell ref="P3:S3"/>
    <mergeCell ref="U3:U5"/>
    <mergeCell ref="V3:X3"/>
    <mergeCell ref="A3:A9"/>
    <mergeCell ref="B3:B9"/>
    <mergeCell ref="C3:F3"/>
    <mergeCell ref="G3:G5"/>
    <mergeCell ref="H3:J3"/>
    <mergeCell ref="K3:K5"/>
    <mergeCell ref="L3:O3"/>
    <mergeCell ref="C6:AU6"/>
    <mergeCell ref="C8:AU8"/>
    <mergeCell ref="Y3:Y5"/>
    <mergeCell ref="Z3:AB3"/>
    <mergeCell ref="AC3:AC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1"/>
  <sheetViews>
    <sheetView zoomScale="60" zoomScaleNormal="60" zoomScaleSheetLayoutView="49" zoomScalePageLayoutView="0" workbookViewId="0" topLeftCell="A5">
      <pane xSplit="15" ySplit="17" topLeftCell="P22" activePane="bottomRight" state="frozen"/>
      <selection pane="topLeft" activeCell="A5" sqref="A5"/>
      <selection pane="topRight" activeCell="P5" sqref="P5"/>
      <selection pane="bottomLeft" activeCell="A22" sqref="A22"/>
      <selection pane="bottomRight" activeCell="A3" sqref="A3:A9"/>
    </sheetView>
  </sheetViews>
  <sheetFormatPr defaultColWidth="9.140625" defaultRowHeight="15"/>
  <cols>
    <col min="1" max="1" width="12.140625" style="0" customWidth="1"/>
    <col min="2" max="2" width="39.140625" style="0" customWidth="1"/>
    <col min="3" max="3" width="5.7109375" style="0" customWidth="1"/>
    <col min="4" max="4" width="5.140625" style="0" customWidth="1"/>
    <col min="5" max="5" width="4.7109375" style="0" customWidth="1"/>
    <col min="6" max="6" width="5.140625" style="0" customWidth="1"/>
    <col min="7" max="7" width="4.7109375" style="0" customWidth="1"/>
    <col min="8" max="8" width="5.00390625" style="0" customWidth="1"/>
    <col min="9" max="9" width="4.8515625" style="0" customWidth="1"/>
    <col min="10" max="10" width="4.7109375" style="0" customWidth="1"/>
    <col min="11" max="11" width="4.57421875" style="0" customWidth="1"/>
    <col min="12" max="13" width="4.7109375" style="0" customWidth="1"/>
    <col min="14" max="14" width="5.140625" style="0" customWidth="1"/>
    <col min="15" max="15" width="4.57421875" style="0" customWidth="1"/>
    <col min="16" max="16" width="5.00390625" style="0" customWidth="1"/>
    <col min="17" max="17" width="5.57421875" style="0" customWidth="1"/>
    <col min="18" max="18" width="5.421875" style="0" customWidth="1"/>
    <col min="19" max="20" width="5.57421875" style="0" customWidth="1"/>
    <col min="21" max="21" width="5.421875" style="0" customWidth="1"/>
    <col min="22" max="23" width="5.00390625" style="0" customWidth="1"/>
    <col min="24" max="24" width="5.57421875" style="0" customWidth="1"/>
    <col min="25" max="25" width="5.00390625" style="0" customWidth="1"/>
    <col min="26" max="26" width="4.28125" style="0" customWidth="1"/>
    <col min="27" max="27" width="4.7109375" style="0" customWidth="1"/>
    <col min="28" max="28" width="4.28125" style="0" customWidth="1"/>
    <col min="29" max="29" width="4.140625" style="0" customWidth="1"/>
    <col min="30" max="30" width="5.140625" style="0" customWidth="1"/>
    <col min="31" max="33" width="4.57421875" style="0" customWidth="1"/>
    <col min="34" max="34" width="4.7109375" style="0" customWidth="1"/>
    <col min="35" max="35" width="4.28125" style="0" customWidth="1"/>
    <col min="36" max="37" width="4.57421875" style="0" customWidth="1"/>
    <col min="38" max="38" width="4.28125" style="0" customWidth="1"/>
    <col min="39" max="39" width="4.7109375" style="0" customWidth="1"/>
    <col min="40" max="40" width="4.57421875" style="0" customWidth="1"/>
    <col min="41" max="42" width="5.00390625" style="0" customWidth="1"/>
    <col min="43" max="43" width="4.28125" style="0" customWidth="1"/>
    <col min="44" max="44" width="4.7109375" style="0" customWidth="1"/>
    <col min="45" max="45" width="4.57421875" style="0" customWidth="1"/>
    <col min="46" max="46" width="4.7109375" style="0" customWidth="1"/>
  </cols>
  <sheetData>
    <row r="1" ht="15.75">
      <c r="B1" s="47" t="s">
        <v>117</v>
      </c>
    </row>
    <row r="3" spans="1:48" ht="15">
      <c r="A3" s="119" t="s">
        <v>0</v>
      </c>
      <c r="B3" s="122" t="s">
        <v>1</v>
      </c>
      <c r="C3" s="114" t="s">
        <v>2</v>
      </c>
      <c r="D3" s="114"/>
      <c r="E3" s="114"/>
      <c r="F3" s="114"/>
      <c r="G3" s="116" t="s">
        <v>3</v>
      </c>
      <c r="H3" s="113" t="s">
        <v>4</v>
      </c>
      <c r="I3" s="114"/>
      <c r="J3" s="115"/>
      <c r="K3" s="116" t="s">
        <v>5</v>
      </c>
      <c r="L3" s="113" t="s">
        <v>6</v>
      </c>
      <c r="M3" s="114"/>
      <c r="N3" s="114"/>
      <c r="O3" s="115"/>
      <c r="P3" s="113" t="s">
        <v>7</v>
      </c>
      <c r="Q3" s="114"/>
      <c r="R3" s="114"/>
      <c r="S3" s="115"/>
      <c r="T3" s="86"/>
      <c r="U3" s="116" t="s">
        <v>8</v>
      </c>
      <c r="V3" s="113" t="s">
        <v>9</v>
      </c>
      <c r="W3" s="114"/>
      <c r="X3" s="115"/>
      <c r="Y3" s="116" t="s">
        <v>11</v>
      </c>
      <c r="Z3" s="128" t="s">
        <v>12</v>
      </c>
      <c r="AA3" s="129"/>
      <c r="AB3" s="130"/>
      <c r="AC3" s="116" t="s">
        <v>13</v>
      </c>
      <c r="AD3" s="131" t="s">
        <v>14</v>
      </c>
      <c r="AE3" s="132"/>
      <c r="AF3" s="132"/>
      <c r="AG3" s="133"/>
      <c r="AH3" s="134" t="s">
        <v>19</v>
      </c>
      <c r="AI3" s="131" t="s">
        <v>15</v>
      </c>
      <c r="AJ3" s="132"/>
      <c r="AK3" s="133"/>
      <c r="AL3" s="116" t="s">
        <v>20</v>
      </c>
      <c r="AM3" s="131" t="s">
        <v>16</v>
      </c>
      <c r="AN3" s="132"/>
      <c r="AO3" s="132"/>
      <c r="AP3" s="133"/>
      <c r="AQ3" s="131" t="s">
        <v>17</v>
      </c>
      <c r="AR3" s="132"/>
      <c r="AS3" s="132"/>
      <c r="AT3" s="133"/>
      <c r="AU3" s="110" t="s">
        <v>113</v>
      </c>
      <c r="AV3" s="110" t="s">
        <v>18</v>
      </c>
    </row>
    <row r="4" spans="1:48" ht="15">
      <c r="A4" s="120"/>
      <c r="B4" s="123"/>
      <c r="C4" s="13">
        <v>1</v>
      </c>
      <c r="D4" s="5">
        <v>8</v>
      </c>
      <c r="E4" s="5">
        <v>15</v>
      </c>
      <c r="F4" s="12">
        <v>22</v>
      </c>
      <c r="G4" s="117"/>
      <c r="H4" s="5">
        <v>6</v>
      </c>
      <c r="I4" s="5">
        <v>13</v>
      </c>
      <c r="J4" s="13">
        <v>20</v>
      </c>
      <c r="K4" s="117"/>
      <c r="L4" s="5">
        <v>3</v>
      </c>
      <c r="M4" s="5">
        <v>10</v>
      </c>
      <c r="N4" s="5">
        <v>17</v>
      </c>
      <c r="O4" s="12">
        <v>24</v>
      </c>
      <c r="P4" s="5">
        <v>1</v>
      </c>
      <c r="Q4" s="5">
        <v>8</v>
      </c>
      <c r="R4" s="5">
        <v>15</v>
      </c>
      <c r="S4" s="5">
        <v>22</v>
      </c>
      <c r="T4" s="87"/>
      <c r="U4" s="117"/>
      <c r="V4" s="5">
        <v>5</v>
      </c>
      <c r="W4" s="5">
        <v>12</v>
      </c>
      <c r="X4" s="5">
        <v>19</v>
      </c>
      <c r="Y4" s="117"/>
      <c r="Z4" s="17">
        <v>2</v>
      </c>
      <c r="AA4" s="17">
        <v>9</v>
      </c>
      <c r="AB4" s="15">
        <v>16</v>
      </c>
      <c r="AC4" s="117"/>
      <c r="AD4" s="1">
        <v>2</v>
      </c>
      <c r="AE4" s="1">
        <v>9</v>
      </c>
      <c r="AF4" s="1">
        <v>16</v>
      </c>
      <c r="AG4" s="1">
        <v>23</v>
      </c>
      <c r="AH4" s="135"/>
      <c r="AI4" s="1">
        <v>6</v>
      </c>
      <c r="AJ4" s="1">
        <v>13</v>
      </c>
      <c r="AK4" s="1">
        <v>20</v>
      </c>
      <c r="AL4" s="117"/>
      <c r="AM4" s="1">
        <v>4</v>
      </c>
      <c r="AN4" s="1">
        <v>11</v>
      </c>
      <c r="AO4" s="1">
        <v>18</v>
      </c>
      <c r="AP4" s="1">
        <v>25</v>
      </c>
      <c r="AQ4" s="1">
        <v>1</v>
      </c>
      <c r="AR4" s="1">
        <v>8</v>
      </c>
      <c r="AS4" s="1">
        <v>15</v>
      </c>
      <c r="AT4" s="1">
        <v>22</v>
      </c>
      <c r="AU4" s="111"/>
      <c r="AV4" s="111"/>
    </row>
    <row r="5" spans="1:48" ht="24" customHeight="1">
      <c r="A5" s="120"/>
      <c r="B5" s="123"/>
      <c r="C5" s="7">
        <v>7</v>
      </c>
      <c r="D5" s="8">
        <v>14</v>
      </c>
      <c r="E5" s="8">
        <v>21</v>
      </c>
      <c r="F5" s="9">
        <v>28</v>
      </c>
      <c r="G5" s="118"/>
      <c r="H5" s="8">
        <v>12</v>
      </c>
      <c r="I5" s="8">
        <v>19</v>
      </c>
      <c r="J5" s="7">
        <v>26</v>
      </c>
      <c r="K5" s="118"/>
      <c r="L5" s="8">
        <v>9</v>
      </c>
      <c r="M5" s="8">
        <v>16</v>
      </c>
      <c r="N5" s="8">
        <v>23</v>
      </c>
      <c r="O5" s="9">
        <v>30</v>
      </c>
      <c r="P5" s="8">
        <v>7</v>
      </c>
      <c r="Q5" s="8">
        <v>14</v>
      </c>
      <c r="R5" s="8">
        <v>21</v>
      </c>
      <c r="S5" s="8">
        <v>28</v>
      </c>
      <c r="T5" s="9"/>
      <c r="U5" s="118"/>
      <c r="V5" s="8">
        <v>11</v>
      </c>
      <c r="W5" s="8">
        <v>18</v>
      </c>
      <c r="X5" s="8">
        <v>25</v>
      </c>
      <c r="Y5" s="118"/>
      <c r="Z5" s="14">
        <v>8</v>
      </c>
      <c r="AA5" s="14">
        <v>15</v>
      </c>
      <c r="AB5" s="16">
        <v>22</v>
      </c>
      <c r="AC5" s="118"/>
      <c r="AD5" s="1">
        <v>8</v>
      </c>
      <c r="AE5" s="1">
        <v>15</v>
      </c>
      <c r="AF5" s="1">
        <v>22</v>
      </c>
      <c r="AG5" s="1">
        <v>29</v>
      </c>
      <c r="AH5" s="136"/>
      <c r="AI5" s="1">
        <v>12</v>
      </c>
      <c r="AJ5" s="1">
        <v>19</v>
      </c>
      <c r="AK5" s="1">
        <v>26</v>
      </c>
      <c r="AL5" s="118"/>
      <c r="AM5" s="1">
        <v>10</v>
      </c>
      <c r="AN5" s="1">
        <v>17</v>
      </c>
      <c r="AO5" s="1">
        <v>24</v>
      </c>
      <c r="AP5" s="1">
        <v>31</v>
      </c>
      <c r="AQ5" s="1">
        <v>7</v>
      </c>
      <c r="AR5" s="1">
        <v>14</v>
      </c>
      <c r="AS5" s="1">
        <v>21</v>
      </c>
      <c r="AT5" s="1">
        <v>18</v>
      </c>
      <c r="AU5" s="112"/>
      <c r="AV5" s="112"/>
    </row>
    <row r="6" spans="1:48" ht="15">
      <c r="A6" s="120"/>
      <c r="B6" s="123"/>
      <c r="C6" s="125" t="s">
        <v>21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7"/>
      <c r="AV6" s="17"/>
    </row>
    <row r="7" spans="1:48" ht="15">
      <c r="A7" s="120"/>
      <c r="B7" s="123"/>
      <c r="C7" s="18">
        <v>36</v>
      </c>
      <c r="D7" s="10">
        <v>37</v>
      </c>
      <c r="E7" s="10">
        <v>38</v>
      </c>
      <c r="F7" s="10">
        <v>39</v>
      </c>
      <c r="G7" s="10">
        <v>40</v>
      </c>
      <c r="H7" s="10">
        <v>41</v>
      </c>
      <c r="I7" s="10">
        <v>42</v>
      </c>
      <c r="J7" s="10">
        <v>43</v>
      </c>
      <c r="K7" s="10">
        <v>44</v>
      </c>
      <c r="L7" s="10">
        <v>45</v>
      </c>
      <c r="M7" s="10">
        <v>46</v>
      </c>
      <c r="N7" s="10">
        <v>47</v>
      </c>
      <c r="O7" s="10">
        <v>48</v>
      </c>
      <c r="P7" s="10">
        <v>49</v>
      </c>
      <c r="Q7" s="10">
        <v>50</v>
      </c>
      <c r="R7" s="10">
        <v>51</v>
      </c>
      <c r="S7" s="10">
        <v>52</v>
      </c>
      <c r="T7" s="10"/>
      <c r="U7" s="10">
        <v>1</v>
      </c>
      <c r="V7" s="10">
        <v>2</v>
      </c>
      <c r="W7" s="10">
        <v>3</v>
      </c>
      <c r="X7" s="10">
        <v>4</v>
      </c>
      <c r="Y7" s="1">
        <v>5</v>
      </c>
      <c r="Z7" s="1">
        <v>6</v>
      </c>
      <c r="AA7" s="1">
        <v>7</v>
      </c>
      <c r="AB7" s="1">
        <v>8</v>
      </c>
      <c r="AC7" s="1">
        <v>9</v>
      </c>
      <c r="AD7" s="1">
        <v>10</v>
      </c>
      <c r="AE7" s="1">
        <v>11</v>
      </c>
      <c r="AF7" s="1">
        <v>12</v>
      </c>
      <c r="AG7" s="1">
        <v>13</v>
      </c>
      <c r="AH7" s="1">
        <v>14</v>
      </c>
      <c r="AI7" s="1">
        <v>15</v>
      </c>
      <c r="AJ7" s="1">
        <v>16</v>
      </c>
      <c r="AK7" s="1">
        <v>17</v>
      </c>
      <c r="AL7" s="1">
        <v>18</v>
      </c>
      <c r="AM7" s="1">
        <v>19</v>
      </c>
      <c r="AN7" s="1">
        <v>20</v>
      </c>
      <c r="AO7" s="1">
        <v>21</v>
      </c>
      <c r="AP7" s="1">
        <v>22</v>
      </c>
      <c r="AQ7" s="1">
        <v>23</v>
      </c>
      <c r="AR7" s="1">
        <v>24</v>
      </c>
      <c r="AS7" s="1">
        <v>25</v>
      </c>
      <c r="AT7" s="1">
        <v>26</v>
      </c>
      <c r="AU7" s="1"/>
      <c r="AV7" s="1"/>
    </row>
    <row r="8" spans="1:48" ht="15">
      <c r="A8" s="120"/>
      <c r="B8" s="123"/>
      <c r="C8" s="125" t="s">
        <v>118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7"/>
      <c r="AV8" s="14"/>
    </row>
    <row r="9" spans="1:48" ht="15">
      <c r="A9" s="121"/>
      <c r="B9" s="124"/>
      <c r="C9" s="18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/>
      <c r="U9" s="10">
        <v>18</v>
      </c>
      <c r="V9" s="10">
        <v>19</v>
      </c>
      <c r="W9" s="10">
        <v>20</v>
      </c>
      <c r="X9" s="10">
        <v>21</v>
      </c>
      <c r="Y9" s="1">
        <v>22</v>
      </c>
      <c r="Z9" s="1">
        <v>23</v>
      </c>
      <c r="AA9" s="1">
        <v>24</v>
      </c>
      <c r="AB9" s="1">
        <v>25</v>
      </c>
      <c r="AC9" s="1">
        <v>26</v>
      </c>
      <c r="AD9" s="1">
        <v>27</v>
      </c>
      <c r="AE9" s="1">
        <v>28</v>
      </c>
      <c r="AF9" s="1">
        <v>29</v>
      </c>
      <c r="AG9" s="1">
        <v>30</v>
      </c>
      <c r="AH9" s="1">
        <v>31</v>
      </c>
      <c r="AI9" s="1">
        <v>32</v>
      </c>
      <c r="AJ9" s="1">
        <v>33</v>
      </c>
      <c r="AK9" s="1">
        <v>34</v>
      </c>
      <c r="AL9" s="1">
        <v>35</v>
      </c>
      <c r="AM9" s="1">
        <v>36</v>
      </c>
      <c r="AN9" s="1">
        <v>37</v>
      </c>
      <c r="AO9" s="1">
        <v>38</v>
      </c>
      <c r="AP9" s="1">
        <v>39</v>
      </c>
      <c r="AQ9" s="1">
        <v>40</v>
      </c>
      <c r="AR9" s="1">
        <v>41</v>
      </c>
      <c r="AS9" s="1">
        <v>42</v>
      </c>
      <c r="AT9" s="1">
        <v>43</v>
      </c>
      <c r="AU9" s="1"/>
      <c r="AV9" s="1"/>
    </row>
    <row r="10" spans="1:48" ht="18" customHeight="1">
      <c r="A10" s="23" t="s">
        <v>23</v>
      </c>
      <c r="B10" s="24" t="s">
        <v>24</v>
      </c>
      <c r="C10" s="98"/>
      <c r="D10" s="98"/>
      <c r="E10" s="98">
        <v>2</v>
      </c>
      <c r="F10" s="98">
        <v>2</v>
      </c>
      <c r="G10" s="98">
        <v>2</v>
      </c>
      <c r="H10" s="98">
        <v>2</v>
      </c>
      <c r="I10" s="98">
        <v>2</v>
      </c>
      <c r="J10" s="98">
        <v>2</v>
      </c>
      <c r="K10" s="98">
        <v>2</v>
      </c>
      <c r="L10" s="98">
        <v>2</v>
      </c>
      <c r="M10" s="98">
        <v>1</v>
      </c>
      <c r="N10" s="98"/>
      <c r="O10" s="98"/>
      <c r="P10" s="98"/>
      <c r="Q10" s="98"/>
      <c r="R10" s="98"/>
      <c r="S10" s="98"/>
      <c r="T10" s="98"/>
      <c r="U10" s="99" t="s">
        <v>115</v>
      </c>
      <c r="V10" s="100">
        <f>SUM(C10:U10)</f>
        <v>17</v>
      </c>
      <c r="W10" s="98">
        <v>2</v>
      </c>
      <c r="X10" s="98">
        <v>2</v>
      </c>
      <c r="Y10" s="101">
        <v>2</v>
      </c>
      <c r="Z10" s="101"/>
      <c r="AA10" s="101">
        <v>2</v>
      </c>
      <c r="AB10" s="101">
        <v>2</v>
      </c>
      <c r="AC10" s="101"/>
      <c r="AD10" s="101">
        <v>2</v>
      </c>
      <c r="AE10" s="101"/>
      <c r="AF10" s="101">
        <v>2</v>
      </c>
      <c r="AG10" s="101"/>
      <c r="AH10" s="101">
        <v>2</v>
      </c>
      <c r="AI10" s="101"/>
      <c r="AJ10" s="101">
        <v>2</v>
      </c>
      <c r="AK10" s="101"/>
      <c r="AL10" s="101">
        <v>2</v>
      </c>
      <c r="AM10" s="101">
        <v>2</v>
      </c>
      <c r="AN10" s="101"/>
      <c r="AO10" s="101">
        <v>2</v>
      </c>
      <c r="AP10" s="101">
        <v>2</v>
      </c>
      <c r="AQ10" s="101">
        <v>3</v>
      </c>
      <c r="AR10" s="101"/>
      <c r="AS10" s="101"/>
      <c r="AT10" s="102" t="s">
        <v>114</v>
      </c>
      <c r="AU10" s="95">
        <f aca="true" t="shared" si="0" ref="AU10:AU30">SUM(W10:AT10)</f>
        <v>29</v>
      </c>
      <c r="AV10" s="96">
        <f>SUM(V10+AU10)</f>
        <v>46</v>
      </c>
    </row>
    <row r="11" spans="1:48" ht="18.75" customHeight="1">
      <c r="A11" s="23" t="s">
        <v>25</v>
      </c>
      <c r="B11" s="24" t="s">
        <v>26</v>
      </c>
      <c r="C11" s="98">
        <v>3</v>
      </c>
      <c r="D11" s="98">
        <v>3</v>
      </c>
      <c r="E11" s="98">
        <v>3</v>
      </c>
      <c r="F11" s="98">
        <v>3</v>
      </c>
      <c r="G11" s="98">
        <v>3</v>
      </c>
      <c r="H11" s="98">
        <v>3</v>
      </c>
      <c r="I11" s="98">
        <v>3</v>
      </c>
      <c r="J11" s="98">
        <v>3</v>
      </c>
      <c r="K11" s="98">
        <v>2</v>
      </c>
      <c r="L11" s="98">
        <v>2</v>
      </c>
      <c r="M11" s="98">
        <v>2</v>
      </c>
      <c r="N11" s="98">
        <v>4</v>
      </c>
      <c r="O11" s="98"/>
      <c r="P11" s="98"/>
      <c r="Q11" s="98"/>
      <c r="R11" s="98"/>
      <c r="S11" s="98"/>
      <c r="T11" s="98"/>
      <c r="U11" s="99" t="s">
        <v>115</v>
      </c>
      <c r="V11" s="100">
        <f aca="true" t="shared" si="1" ref="V11:V30">SUM(C11:U11)</f>
        <v>34</v>
      </c>
      <c r="W11" s="98">
        <v>2</v>
      </c>
      <c r="X11" s="98">
        <v>2</v>
      </c>
      <c r="Y11" s="101">
        <v>2</v>
      </c>
      <c r="Z11" s="101">
        <v>2</v>
      </c>
      <c r="AA11" s="101">
        <v>2</v>
      </c>
      <c r="AB11" s="101">
        <v>2</v>
      </c>
      <c r="AC11" s="101">
        <v>2</v>
      </c>
      <c r="AD11" s="101">
        <v>2</v>
      </c>
      <c r="AE11" s="101">
        <v>2</v>
      </c>
      <c r="AF11" s="101">
        <v>2</v>
      </c>
      <c r="AG11" s="101">
        <v>1</v>
      </c>
      <c r="AH11" s="101">
        <v>2</v>
      </c>
      <c r="AI11" s="101">
        <v>2</v>
      </c>
      <c r="AJ11" s="101">
        <v>2</v>
      </c>
      <c r="AK11" s="101">
        <v>2</v>
      </c>
      <c r="AL11" s="101">
        <v>4</v>
      </c>
      <c r="AM11" s="101">
        <v>4</v>
      </c>
      <c r="AN11" s="101"/>
      <c r="AO11" s="101">
        <v>4</v>
      </c>
      <c r="AP11" s="101">
        <v>4</v>
      </c>
      <c r="AQ11" s="101">
        <v>6</v>
      </c>
      <c r="AR11" s="101">
        <v>4</v>
      </c>
      <c r="AS11" s="101"/>
      <c r="AT11" s="101"/>
      <c r="AU11" s="95">
        <f t="shared" si="0"/>
        <v>55</v>
      </c>
      <c r="AV11" s="96">
        <f aca="true" t="shared" si="2" ref="AV11:AV31">SUM(V11+AU11)</f>
        <v>89</v>
      </c>
    </row>
    <row r="12" spans="1:48" ht="17.25" customHeight="1">
      <c r="A12" s="23" t="s">
        <v>27</v>
      </c>
      <c r="B12" s="24" t="s">
        <v>28</v>
      </c>
      <c r="C12" s="98"/>
      <c r="D12" s="98"/>
      <c r="E12" s="98">
        <v>2</v>
      </c>
      <c r="F12" s="98">
        <v>2</v>
      </c>
      <c r="G12" s="98">
        <v>2</v>
      </c>
      <c r="H12" s="98">
        <v>2</v>
      </c>
      <c r="I12" s="98">
        <v>2</v>
      </c>
      <c r="J12" s="98">
        <v>2</v>
      </c>
      <c r="K12" s="98">
        <v>2</v>
      </c>
      <c r="L12" s="98">
        <v>2</v>
      </c>
      <c r="M12" s="98">
        <v>1</v>
      </c>
      <c r="N12" s="98"/>
      <c r="O12" s="98"/>
      <c r="P12" s="98"/>
      <c r="Q12" s="98"/>
      <c r="R12" s="98"/>
      <c r="S12" s="98"/>
      <c r="T12" s="98"/>
      <c r="U12" s="99" t="s">
        <v>115</v>
      </c>
      <c r="V12" s="100">
        <f t="shared" si="1"/>
        <v>17</v>
      </c>
      <c r="W12" s="98">
        <v>4</v>
      </c>
      <c r="X12" s="98">
        <v>4</v>
      </c>
      <c r="Y12" s="101">
        <v>4</v>
      </c>
      <c r="Z12" s="101">
        <v>4</v>
      </c>
      <c r="AA12" s="101">
        <v>4</v>
      </c>
      <c r="AB12" s="101">
        <v>4</v>
      </c>
      <c r="AC12" s="101">
        <v>4</v>
      </c>
      <c r="AD12" s="101">
        <v>4</v>
      </c>
      <c r="AE12" s="101">
        <v>4</v>
      </c>
      <c r="AF12" s="101">
        <v>4</v>
      </c>
      <c r="AG12" s="101">
        <v>4</v>
      </c>
      <c r="AH12" s="101">
        <v>4</v>
      </c>
      <c r="AI12" s="101">
        <v>4</v>
      </c>
      <c r="AJ12" s="101">
        <v>4</v>
      </c>
      <c r="AK12" s="101">
        <v>4</v>
      </c>
      <c r="AL12" s="101">
        <v>4</v>
      </c>
      <c r="AM12" s="101">
        <v>4</v>
      </c>
      <c r="AN12" s="101"/>
      <c r="AO12" s="101">
        <v>4</v>
      </c>
      <c r="AP12" s="101">
        <v>6</v>
      </c>
      <c r="AQ12" s="101">
        <v>4</v>
      </c>
      <c r="AR12" s="101">
        <v>4</v>
      </c>
      <c r="AS12" s="101"/>
      <c r="AT12" s="101"/>
      <c r="AU12" s="95">
        <f t="shared" si="0"/>
        <v>86</v>
      </c>
      <c r="AV12" s="96">
        <f t="shared" si="2"/>
        <v>103</v>
      </c>
    </row>
    <row r="13" spans="1:48" ht="15.75">
      <c r="A13" s="23" t="s">
        <v>29</v>
      </c>
      <c r="B13" s="24" t="s">
        <v>30</v>
      </c>
      <c r="C13" s="98">
        <v>2</v>
      </c>
      <c r="D13" s="98">
        <v>2</v>
      </c>
      <c r="E13" s="98">
        <v>2</v>
      </c>
      <c r="F13" s="98">
        <v>2</v>
      </c>
      <c r="G13" s="98">
        <v>2</v>
      </c>
      <c r="H13" s="98">
        <v>2</v>
      </c>
      <c r="I13" s="98">
        <v>2</v>
      </c>
      <c r="J13" s="98">
        <v>2</v>
      </c>
      <c r="K13" s="98">
        <v>1</v>
      </c>
      <c r="L13" s="98"/>
      <c r="M13" s="98"/>
      <c r="N13" s="98"/>
      <c r="O13" s="98"/>
      <c r="P13" s="98"/>
      <c r="Q13" s="98"/>
      <c r="R13" s="98"/>
      <c r="S13" s="98"/>
      <c r="T13" s="98"/>
      <c r="U13" s="99" t="s">
        <v>115</v>
      </c>
      <c r="V13" s="100">
        <f t="shared" si="1"/>
        <v>17</v>
      </c>
      <c r="W13" s="98">
        <v>4</v>
      </c>
      <c r="X13" s="98">
        <v>4</v>
      </c>
      <c r="Y13" s="101">
        <v>4</v>
      </c>
      <c r="Z13" s="101">
        <v>4</v>
      </c>
      <c r="AA13" s="101">
        <v>4</v>
      </c>
      <c r="AB13" s="101">
        <v>4</v>
      </c>
      <c r="AC13" s="101">
        <v>4</v>
      </c>
      <c r="AD13" s="101">
        <v>4</v>
      </c>
      <c r="AE13" s="101">
        <v>4</v>
      </c>
      <c r="AF13" s="101">
        <v>4</v>
      </c>
      <c r="AG13" s="101">
        <v>4</v>
      </c>
      <c r="AH13" s="101">
        <v>4</v>
      </c>
      <c r="AI13" s="101">
        <v>4</v>
      </c>
      <c r="AJ13" s="101">
        <v>4</v>
      </c>
      <c r="AK13" s="101">
        <v>4</v>
      </c>
      <c r="AL13" s="101">
        <v>4</v>
      </c>
      <c r="AM13" s="101">
        <v>4</v>
      </c>
      <c r="AN13" s="101"/>
      <c r="AO13" s="101">
        <v>4</v>
      </c>
      <c r="AP13" s="101">
        <v>4</v>
      </c>
      <c r="AQ13" s="101">
        <v>4</v>
      </c>
      <c r="AR13" s="101">
        <v>6</v>
      </c>
      <c r="AS13" s="101"/>
      <c r="AT13" s="101"/>
      <c r="AU13" s="95">
        <f t="shared" si="0"/>
        <v>86</v>
      </c>
      <c r="AV13" s="96">
        <f t="shared" si="2"/>
        <v>103</v>
      </c>
    </row>
    <row r="14" spans="1:48" ht="18.75" customHeight="1">
      <c r="A14" s="23"/>
      <c r="B14" s="24" t="s">
        <v>134</v>
      </c>
      <c r="C14" s="98">
        <v>3</v>
      </c>
      <c r="D14" s="98">
        <v>3</v>
      </c>
      <c r="E14" s="98">
        <v>3</v>
      </c>
      <c r="F14" s="98">
        <v>3</v>
      </c>
      <c r="G14" s="98">
        <v>3</v>
      </c>
      <c r="H14" s="98">
        <v>3</v>
      </c>
      <c r="I14" s="98">
        <v>3</v>
      </c>
      <c r="J14" s="98">
        <v>3</v>
      </c>
      <c r="K14" s="98">
        <v>3</v>
      </c>
      <c r="L14" s="98">
        <v>3</v>
      </c>
      <c r="M14" s="98">
        <v>3</v>
      </c>
      <c r="N14" s="98">
        <v>1</v>
      </c>
      <c r="O14" s="98"/>
      <c r="P14" s="98"/>
      <c r="Q14" s="98"/>
      <c r="R14" s="98"/>
      <c r="S14" s="98"/>
      <c r="T14" s="98"/>
      <c r="U14" s="99" t="s">
        <v>115</v>
      </c>
      <c r="V14" s="100">
        <f t="shared" si="1"/>
        <v>34</v>
      </c>
      <c r="W14" s="98">
        <v>4</v>
      </c>
      <c r="X14" s="98">
        <v>4</v>
      </c>
      <c r="Y14" s="101">
        <v>4</v>
      </c>
      <c r="Z14" s="101">
        <v>4</v>
      </c>
      <c r="AA14" s="101">
        <v>4</v>
      </c>
      <c r="AB14" s="101">
        <v>4</v>
      </c>
      <c r="AC14" s="101">
        <v>4</v>
      </c>
      <c r="AD14" s="101">
        <v>4</v>
      </c>
      <c r="AE14" s="101">
        <v>4</v>
      </c>
      <c r="AF14" s="101">
        <v>4</v>
      </c>
      <c r="AG14" s="101">
        <v>4</v>
      </c>
      <c r="AH14" s="101">
        <v>4</v>
      </c>
      <c r="AI14" s="101">
        <v>2</v>
      </c>
      <c r="AJ14" s="101">
        <v>2</v>
      </c>
      <c r="AK14" s="101">
        <v>2</v>
      </c>
      <c r="AL14" s="101">
        <v>2</v>
      </c>
      <c r="AM14" s="101">
        <v>2</v>
      </c>
      <c r="AN14" s="101"/>
      <c r="AO14" s="101">
        <v>2</v>
      </c>
      <c r="AP14" s="101">
        <v>2</v>
      </c>
      <c r="AQ14" s="101">
        <v>4</v>
      </c>
      <c r="AR14" s="101">
        <v>4</v>
      </c>
      <c r="AS14" s="101"/>
      <c r="AT14" s="102" t="s">
        <v>114</v>
      </c>
      <c r="AU14" s="95">
        <f t="shared" si="0"/>
        <v>70</v>
      </c>
      <c r="AV14" s="96">
        <f t="shared" si="2"/>
        <v>104</v>
      </c>
    </row>
    <row r="15" spans="1:48" ht="18.75" customHeight="1">
      <c r="A15" s="23" t="s">
        <v>126</v>
      </c>
      <c r="B15" s="24" t="s">
        <v>135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9"/>
      <c r="V15" s="100">
        <f t="shared" si="1"/>
        <v>0</v>
      </c>
      <c r="W15" s="98">
        <v>2</v>
      </c>
      <c r="X15" s="98">
        <v>2</v>
      </c>
      <c r="Y15" s="101">
        <v>2</v>
      </c>
      <c r="Z15" s="101">
        <v>2</v>
      </c>
      <c r="AA15" s="101">
        <v>2</v>
      </c>
      <c r="AB15" s="101">
        <v>2</v>
      </c>
      <c r="AC15" s="101">
        <v>2</v>
      </c>
      <c r="AD15" s="101">
        <v>2</v>
      </c>
      <c r="AE15" s="101"/>
      <c r="AF15" s="101">
        <v>2</v>
      </c>
      <c r="AG15" s="101">
        <v>2</v>
      </c>
      <c r="AH15" s="101">
        <v>2</v>
      </c>
      <c r="AI15" s="101">
        <v>2</v>
      </c>
      <c r="AJ15" s="101">
        <v>2</v>
      </c>
      <c r="AK15" s="101">
        <v>2</v>
      </c>
      <c r="AL15" s="101">
        <v>2</v>
      </c>
      <c r="AM15" s="101">
        <v>2</v>
      </c>
      <c r="AN15" s="101"/>
      <c r="AO15" s="101">
        <v>2</v>
      </c>
      <c r="AP15" s="101">
        <v>2</v>
      </c>
      <c r="AQ15" s="101"/>
      <c r="AR15" s="101"/>
      <c r="AS15" s="101"/>
      <c r="AT15" s="101"/>
      <c r="AU15" s="95">
        <f t="shared" si="0"/>
        <v>36</v>
      </c>
      <c r="AV15" s="96">
        <f t="shared" si="2"/>
        <v>36</v>
      </c>
    </row>
    <row r="16" spans="1:48" ht="18.75" customHeight="1">
      <c r="A16" s="23" t="s">
        <v>33</v>
      </c>
      <c r="B16" s="24" t="s">
        <v>42</v>
      </c>
      <c r="C16" s="98">
        <v>3</v>
      </c>
      <c r="D16" s="98">
        <v>3</v>
      </c>
      <c r="E16" s="98">
        <v>3</v>
      </c>
      <c r="F16" s="98">
        <v>3</v>
      </c>
      <c r="G16" s="98">
        <v>3</v>
      </c>
      <c r="H16" s="98">
        <v>3</v>
      </c>
      <c r="I16" s="98">
        <v>3</v>
      </c>
      <c r="J16" s="98">
        <v>3</v>
      </c>
      <c r="K16" s="98">
        <v>3</v>
      </c>
      <c r="L16" s="98">
        <v>3</v>
      </c>
      <c r="M16" s="98">
        <v>3</v>
      </c>
      <c r="N16" s="98">
        <v>1</v>
      </c>
      <c r="O16" s="98"/>
      <c r="P16" s="98"/>
      <c r="Q16" s="98"/>
      <c r="R16" s="98"/>
      <c r="S16" s="98"/>
      <c r="T16" s="98"/>
      <c r="U16" s="99" t="s">
        <v>115</v>
      </c>
      <c r="V16" s="100">
        <f t="shared" si="1"/>
        <v>34</v>
      </c>
      <c r="W16" s="98">
        <v>2</v>
      </c>
      <c r="X16" s="98">
        <v>2</v>
      </c>
      <c r="Y16" s="101">
        <v>2</v>
      </c>
      <c r="Z16" s="101">
        <v>2</v>
      </c>
      <c r="AA16" s="101">
        <v>2</v>
      </c>
      <c r="AB16" s="101">
        <v>2</v>
      </c>
      <c r="AC16" s="101">
        <v>2</v>
      </c>
      <c r="AD16" s="101">
        <v>2</v>
      </c>
      <c r="AE16" s="101">
        <v>2</v>
      </c>
      <c r="AF16" s="101">
        <v>2</v>
      </c>
      <c r="AG16" s="101">
        <v>2</v>
      </c>
      <c r="AH16" s="101">
        <v>2</v>
      </c>
      <c r="AI16" s="101">
        <v>2</v>
      </c>
      <c r="AJ16" s="101">
        <v>2</v>
      </c>
      <c r="AK16" s="101">
        <v>2</v>
      </c>
      <c r="AL16" s="101">
        <v>2</v>
      </c>
      <c r="AM16" s="101">
        <v>2</v>
      </c>
      <c r="AN16" s="101"/>
      <c r="AO16" s="101">
        <v>2</v>
      </c>
      <c r="AP16" s="101"/>
      <c r="AQ16" s="101"/>
      <c r="AR16" s="101"/>
      <c r="AS16" s="101"/>
      <c r="AT16" s="101"/>
      <c r="AU16" s="95">
        <f t="shared" si="0"/>
        <v>36</v>
      </c>
      <c r="AV16" s="96">
        <f t="shared" si="2"/>
        <v>70</v>
      </c>
    </row>
    <row r="17" spans="1:48" ht="25.5">
      <c r="A17" s="23" t="s">
        <v>36</v>
      </c>
      <c r="B17" s="94" t="s">
        <v>136</v>
      </c>
      <c r="C17" s="98">
        <v>2</v>
      </c>
      <c r="D17" s="98">
        <v>2</v>
      </c>
      <c r="E17" s="98">
        <v>2</v>
      </c>
      <c r="F17" s="98">
        <v>2</v>
      </c>
      <c r="G17" s="98">
        <v>2</v>
      </c>
      <c r="H17" s="98">
        <v>2</v>
      </c>
      <c r="I17" s="98">
        <v>2</v>
      </c>
      <c r="J17" s="98">
        <v>2</v>
      </c>
      <c r="K17" s="98">
        <v>2</v>
      </c>
      <c r="L17" s="98">
        <v>2</v>
      </c>
      <c r="M17" s="98"/>
      <c r="N17" s="98"/>
      <c r="O17" s="98"/>
      <c r="P17" s="98"/>
      <c r="Q17" s="98"/>
      <c r="R17" s="98"/>
      <c r="S17" s="98"/>
      <c r="T17" s="98"/>
      <c r="U17" s="99" t="s">
        <v>115</v>
      </c>
      <c r="V17" s="100">
        <f t="shared" si="1"/>
        <v>20</v>
      </c>
      <c r="W17" s="98"/>
      <c r="X17" s="98">
        <v>4</v>
      </c>
      <c r="Y17" s="101">
        <v>4</v>
      </c>
      <c r="Z17" s="101">
        <v>4</v>
      </c>
      <c r="AA17" s="101">
        <v>4</v>
      </c>
      <c r="AB17" s="101">
        <v>4</v>
      </c>
      <c r="AC17" s="101">
        <v>4</v>
      </c>
      <c r="AD17" s="101">
        <v>4</v>
      </c>
      <c r="AE17" s="101">
        <v>4</v>
      </c>
      <c r="AF17" s="101">
        <v>4</v>
      </c>
      <c r="AG17" s="101">
        <v>4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9" t="s">
        <v>127</v>
      </c>
      <c r="AU17" s="95">
        <f t="shared" si="0"/>
        <v>40</v>
      </c>
      <c r="AV17" s="96">
        <f t="shared" si="2"/>
        <v>60</v>
      </c>
    </row>
    <row r="18" spans="1:48" ht="15.75">
      <c r="A18" s="26" t="s">
        <v>38</v>
      </c>
      <c r="B18" s="27" t="s">
        <v>137</v>
      </c>
      <c r="C18" s="98">
        <v>6</v>
      </c>
      <c r="D18" s="98">
        <v>6</v>
      </c>
      <c r="E18" s="98">
        <v>2</v>
      </c>
      <c r="F18" s="98">
        <v>2</v>
      </c>
      <c r="G18" s="98">
        <v>2</v>
      </c>
      <c r="H18" s="98">
        <v>2</v>
      </c>
      <c r="I18" s="98">
        <v>2</v>
      </c>
      <c r="J18" s="98">
        <v>2</v>
      </c>
      <c r="K18" s="98">
        <v>2</v>
      </c>
      <c r="L18" s="98">
        <v>2</v>
      </c>
      <c r="M18" s="98">
        <v>4</v>
      </c>
      <c r="N18" s="98"/>
      <c r="O18" s="98"/>
      <c r="P18" s="98"/>
      <c r="Q18" s="98"/>
      <c r="R18" s="98"/>
      <c r="S18" s="98"/>
      <c r="T18" s="98"/>
      <c r="U18" s="99" t="s">
        <v>115</v>
      </c>
      <c r="V18" s="100">
        <f t="shared" si="1"/>
        <v>32</v>
      </c>
      <c r="W18" s="98">
        <v>2</v>
      </c>
      <c r="X18" s="98">
        <v>6</v>
      </c>
      <c r="Y18" s="101">
        <v>6</v>
      </c>
      <c r="Z18" s="101">
        <v>6</v>
      </c>
      <c r="AA18" s="101">
        <v>6</v>
      </c>
      <c r="AB18" s="101">
        <v>6</v>
      </c>
      <c r="AC18" s="101">
        <v>6</v>
      </c>
      <c r="AD18" s="101">
        <v>6</v>
      </c>
      <c r="AE18" s="101">
        <v>6</v>
      </c>
      <c r="AF18" s="101">
        <v>6</v>
      </c>
      <c r="AG18" s="101">
        <v>2</v>
      </c>
      <c r="AH18" s="101">
        <v>2</v>
      </c>
      <c r="AI18" s="101">
        <v>2</v>
      </c>
      <c r="AJ18" s="101">
        <v>2</v>
      </c>
      <c r="AK18" s="101">
        <v>2</v>
      </c>
      <c r="AL18" s="101">
        <v>2</v>
      </c>
      <c r="AM18" s="101">
        <v>2</v>
      </c>
      <c r="AN18" s="101"/>
      <c r="AO18" s="101">
        <v>2</v>
      </c>
      <c r="AP18" s="101">
        <v>2</v>
      </c>
      <c r="AQ18" s="101">
        <v>2</v>
      </c>
      <c r="AR18" s="101">
        <v>4</v>
      </c>
      <c r="AS18" s="102" t="s">
        <v>114</v>
      </c>
      <c r="AT18" s="101"/>
      <c r="AU18" s="95">
        <f t="shared" si="0"/>
        <v>80</v>
      </c>
      <c r="AV18" s="96">
        <f t="shared" si="2"/>
        <v>112</v>
      </c>
    </row>
    <row r="19" spans="1:48" ht="15.75">
      <c r="A19" s="26" t="s">
        <v>39</v>
      </c>
      <c r="B19" s="27" t="s">
        <v>129</v>
      </c>
      <c r="C19" s="98">
        <v>2</v>
      </c>
      <c r="D19" s="98">
        <v>2</v>
      </c>
      <c r="E19" s="98">
        <v>2</v>
      </c>
      <c r="F19" s="98">
        <v>2</v>
      </c>
      <c r="G19" s="98">
        <v>2</v>
      </c>
      <c r="H19" s="98">
        <v>2</v>
      </c>
      <c r="I19" s="98">
        <v>2</v>
      </c>
      <c r="J19" s="98">
        <v>2</v>
      </c>
      <c r="K19" s="98">
        <v>2</v>
      </c>
      <c r="L19" s="98">
        <v>2</v>
      </c>
      <c r="M19" s="98">
        <v>2</v>
      </c>
      <c r="N19" s="98">
        <v>2</v>
      </c>
      <c r="O19" s="98"/>
      <c r="P19" s="98"/>
      <c r="Q19" s="98"/>
      <c r="R19" s="98"/>
      <c r="S19" s="98"/>
      <c r="T19" s="98"/>
      <c r="U19" s="99" t="s">
        <v>115</v>
      </c>
      <c r="V19" s="100">
        <f t="shared" si="1"/>
        <v>24</v>
      </c>
      <c r="W19" s="98">
        <v>10</v>
      </c>
      <c r="X19" s="98">
        <v>2</v>
      </c>
      <c r="Y19" s="101">
        <v>2</v>
      </c>
      <c r="Z19" s="101">
        <v>4</v>
      </c>
      <c r="AA19" s="101">
        <v>2</v>
      </c>
      <c r="AB19" s="101">
        <v>2</v>
      </c>
      <c r="AC19" s="101">
        <v>3</v>
      </c>
      <c r="AD19" s="101">
        <v>2</v>
      </c>
      <c r="AE19" s="101">
        <v>5</v>
      </c>
      <c r="AF19" s="101">
        <v>2</v>
      </c>
      <c r="AG19" s="101">
        <v>8</v>
      </c>
      <c r="AH19" s="101">
        <v>9</v>
      </c>
      <c r="AI19" s="101">
        <v>12</v>
      </c>
      <c r="AJ19" s="101">
        <v>10</v>
      </c>
      <c r="AK19" s="101">
        <v>12</v>
      </c>
      <c r="AL19" s="101">
        <v>8</v>
      </c>
      <c r="AM19" s="101">
        <v>8</v>
      </c>
      <c r="AN19" s="101"/>
      <c r="AO19" s="101">
        <v>8</v>
      </c>
      <c r="AP19" s="101">
        <v>7</v>
      </c>
      <c r="AQ19" s="101">
        <v>6</v>
      </c>
      <c r="AR19" s="101">
        <v>8</v>
      </c>
      <c r="AS19" s="102" t="s">
        <v>114</v>
      </c>
      <c r="AT19" s="101"/>
      <c r="AU19" s="95">
        <f t="shared" si="0"/>
        <v>130</v>
      </c>
      <c r="AV19" s="96">
        <f t="shared" si="2"/>
        <v>154</v>
      </c>
    </row>
    <row r="20" spans="1:48" ht="15.75">
      <c r="A20" s="26" t="s">
        <v>40</v>
      </c>
      <c r="B20" s="32" t="s">
        <v>130</v>
      </c>
      <c r="C20" s="101">
        <v>2</v>
      </c>
      <c r="D20" s="101">
        <v>2</v>
      </c>
      <c r="E20" s="101">
        <v>2</v>
      </c>
      <c r="F20" s="101">
        <v>2</v>
      </c>
      <c r="G20" s="101">
        <v>2</v>
      </c>
      <c r="H20" s="101">
        <v>2</v>
      </c>
      <c r="I20" s="101">
        <v>2</v>
      </c>
      <c r="J20" s="101">
        <v>2</v>
      </c>
      <c r="K20" s="101">
        <v>2</v>
      </c>
      <c r="L20" s="101">
        <v>2</v>
      </c>
      <c r="M20" s="101"/>
      <c r="N20" s="101"/>
      <c r="O20" s="101"/>
      <c r="P20" s="101"/>
      <c r="Q20" s="101"/>
      <c r="R20" s="101"/>
      <c r="S20" s="101"/>
      <c r="T20" s="101"/>
      <c r="U20" s="99" t="s">
        <v>115</v>
      </c>
      <c r="V20" s="100">
        <f t="shared" si="1"/>
        <v>20</v>
      </c>
      <c r="W20" s="101">
        <v>2</v>
      </c>
      <c r="X20" s="101">
        <v>2</v>
      </c>
      <c r="Y20" s="101">
        <v>2</v>
      </c>
      <c r="Z20" s="101">
        <v>2</v>
      </c>
      <c r="AA20" s="101">
        <v>2</v>
      </c>
      <c r="AB20" s="101">
        <v>2</v>
      </c>
      <c r="AC20" s="101">
        <v>2</v>
      </c>
      <c r="AD20" s="101">
        <v>2</v>
      </c>
      <c r="AE20" s="101">
        <v>2</v>
      </c>
      <c r="AF20" s="101">
        <v>2</v>
      </c>
      <c r="AG20" s="101">
        <v>2</v>
      </c>
      <c r="AH20" s="101">
        <v>3</v>
      </c>
      <c r="AI20" s="101">
        <v>3</v>
      </c>
      <c r="AJ20" s="101">
        <v>3</v>
      </c>
      <c r="AK20" s="101">
        <v>3</v>
      </c>
      <c r="AL20" s="101">
        <v>3</v>
      </c>
      <c r="AM20" s="101">
        <v>3</v>
      </c>
      <c r="AN20" s="101"/>
      <c r="AO20" s="101">
        <v>3</v>
      </c>
      <c r="AP20" s="101">
        <v>3</v>
      </c>
      <c r="AQ20" s="101">
        <v>3</v>
      </c>
      <c r="AR20" s="101">
        <v>3</v>
      </c>
      <c r="AS20" s="102" t="s">
        <v>114</v>
      </c>
      <c r="AT20" s="101"/>
      <c r="AU20" s="95">
        <f t="shared" si="0"/>
        <v>52</v>
      </c>
      <c r="AV20" s="96">
        <f t="shared" si="2"/>
        <v>72</v>
      </c>
    </row>
    <row r="21" spans="1:48" ht="32.25" customHeight="1">
      <c r="A21" s="26" t="s">
        <v>47</v>
      </c>
      <c r="B21" s="33" t="s">
        <v>48</v>
      </c>
      <c r="C21" s="101">
        <v>2</v>
      </c>
      <c r="D21" s="101">
        <v>2</v>
      </c>
      <c r="E21" s="101">
        <v>3</v>
      </c>
      <c r="F21" s="101">
        <v>3</v>
      </c>
      <c r="G21" s="101">
        <v>3</v>
      </c>
      <c r="H21" s="101">
        <v>3</v>
      </c>
      <c r="I21" s="101">
        <v>3</v>
      </c>
      <c r="J21" s="101">
        <v>3</v>
      </c>
      <c r="K21" s="101">
        <v>2</v>
      </c>
      <c r="L21" s="101">
        <v>2</v>
      </c>
      <c r="M21" s="101">
        <v>2</v>
      </c>
      <c r="N21" s="101">
        <v>2</v>
      </c>
      <c r="O21" s="101"/>
      <c r="P21" s="101"/>
      <c r="Q21" s="101"/>
      <c r="R21" s="101"/>
      <c r="S21" s="101"/>
      <c r="T21" s="101"/>
      <c r="U21" s="99" t="s">
        <v>115</v>
      </c>
      <c r="V21" s="100">
        <f t="shared" si="1"/>
        <v>30</v>
      </c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95">
        <f t="shared" si="0"/>
        <v>0</v>
      </c>
      <c r="AV21" s="96">
        <f t="shared" si="2"/>
        <v>30</v>
      </c>
    </row>
    <row r="22" spans="1:48" ht="22.5" customHeight="1">
      <c r="A22" s="26" t="s">
        <v>123</v>
      </c>
      <c r="B22" s="33" t="s">
        <v>53</v>
      </c>
      <c r="C22" s="103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99" t="s">
        <v>115</v>
      </c>
      <c r="V22" s="100">
        <f t="shared" si="1"/>
        <v>0</v>
      </c>
      <c r="W22" s="101">
        <v>2</v>
      </c>
      <c r="X22" s="101"/>
      <c r="Y22" s="101">
        <v>2</v>
      </c>
      <c r="Z22" s="101"/>
      <c r="AA22" s="101">
        <v>2</v>
      </c>
      <c r="AB22" s="101"/>
      <c r="AC22" s="101">
        <v>2</v>
      </c>
      <c r="AD22" s="101"/>
      <c r="AE22" s="101">
        <v>2</v>
      </c>
      <c r="AF22" s="101"/>
      <c r="AG22" s="101">
        <v>2</v>
      </c>
      <c r="AH22" s="101"/>
      <c r="AI22" s="101">
        <v>2</v>
      </c>
      <c r="AJ22" s="101">
        <v>2</v>
      </c>
      <c r="AK22" s="101">
        <v>2</v>
      </c>
      <c r="AL22" s="101">
        <v>2</v>
      </c>
      <c r="AM22" s="101">
        <v>2</v>
      </c>
      <c r="AN22" s="101"/>
      <c r="AO22" s="101">
        <v>2</v>
      </c>
      <c r="AP22" s="101">
        <v>2</v>
      </c>
      <c r="AQ22" s="101">
        <v>2</v>
      </c>
      <c r="AR22" s="101">
        <v>2</v>
      </c>
      <c r="AS22" s="101"/>
      <c r="AT22" s="101"/>
      <c r="AU22" s="95">
        <f t="shared" si="0"/>
        <v>30</v>
      </c>
      <c r="AV22" s="96">
        <f t="shared" si="2"/>
        <v>30</v>
      </c>
    </row>
    <row r="23" spans="1:48" ht="15.75">
      <c r="A23" s="21" t="s">
        <v>58</v>
      </c>
      <c r="B23" s="37" t="s">
        <v>59</v>
      </c>
      <c r="C23" s="103">
        <v>3</v>
      </c>
      <c r="D23" s="101">
        <v>3</v>
      </c>
      <c r="E23" s="101">
        <v>2</v>
      </c>
      <c r="F23" s="101">
        <v>2</v>
      </c>
      <c r="G23" s="101">
        <v>2</v>
      </c>
      <c r="H23" s="101">
        <v>2</v>
      </c>
      <c r="I23" s="101">
        <v>2</v>
      </c>
      <c r="J23" s="101">
        <v>1</v>
      </c>
      <c r="K23" s="101">
        <v>4</v>
      </c>
      <c r="L23" s="101">
        <v>5</v>
      </c>
      <c r="M23" s="101">
        <v>9</v>
      </c>
      <c r="N23" s="101"/>
      <c r="O23" s="101"/>
      <c r="P23" s="101"/>
      <c r="Q23" s="101"/>
      <c r="R23" s="101"/>
      <c r="S23" s="101"/>
      <c r="T23" s="101"/>
      <c r="U23" s="99" t="s">
        <v>115</v>
      </c>
      <c r="V23" s="100">
        <f t="shared" si="1"/>
        <v>35</v>
      </c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>
        <v>36</v>
      </c>
      <c r="AO23" s="101"/>
      <c r="AP23" s="101"/>
      <c r="AQ23" s="101"/>
      <c r="AR23" s="101"/>
      <c r="AS23" s="101"/>
      <c r="AT23" s="101"/>
      <c r="AU23" s="95">
        <f t="shared" si="0"/>
        <v>36</v>
      </c>
      <c r="AV23" s="96">
        <f t="shared" si="2"/>
        <v>71</v>
      </c>
    </row>
    <row r="24" spans="1:48" ht="64.5" customHeight="1">
      <c r="A24" s="40" t="s">
        <v>65</v>
      </c>
      <c r="B24" s="42" t="s">
        <v>66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4" t="s">
        <v>124</v>
      </c>
      <c r="T24" s="104"/>
      <c r="U24" s="99" t="s">
        <v>115</v>
      </c>
      <c r="V24" s="100">
        <f t="shared" si="1"/>
        <v>0</v>
      </c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95">
        <f t="shared" si="0"/>
        <v>0</v>
      </c>
      <c r="AV24" s="96">
        <f t="shared" si="2"/>
        <v>0</v>
      </c>
    </row>
    <row r="25" spans="1:48" ht="39.75" customHeight="1">
      <c r="A25" s="27" t="s">
        <v>69</v>
      </c>
      <c r="B25" s="29" t="s">
        <v>70</v>
      </c>
      <c r="C25" s="101">
        <v>8</v>
      </c>
      <c r="D25" s="101">
        <v>8</v>
      </c>
      <c r="E25" s="101">
        <v>8</v>
      </c>
      <c r="F25" s="101">
        <v>8</v>
      </c>
      <c r="G25" s="101">
        <v>8</v>
      </c>
      <c r="H25" s="101">
        <v>8</v>
      </c>
      <c r="I25" s="101">
        <v>8</v>
      </c>
      <c r="J25" s="101">
        <v>9</v>
      </c>
      <c r="K25" s="101">
        <v>9</v>
      </c>
      <c r="L25" s="101">
        <v>9</v>
      </c>
      <c r="M25" s="101">
        <v>9</v>
      </c>
      <c r="N25" s="101">
        <v>8</v>
      </c>
      <c r="O25" s="101"/>
      <c r="P25" s="101"/>
      <c r="Q25" s="101"/>
      <c r="R25" s="101"/>
      <c r="S25" s="101"/>
      <c r="T25" s="101"/>
      <c r="U25" s="99" t="s">
        <v>115</v>
      </c>
      <c r="V25" s="100">
        <f t="shared" si="1"/>
        <v>100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95">
        <f t="shared" si="0"/>
        <v>0</v>
      </c>
      <c r="AV25" s="96">
        <f t="shared" si="2"/>
        <v>100</v>
      </c>
    </row>
    <row r="26" spans="1:48" ht="24" customHeight="1">
      <c r="A26" s="26" t="s">
        <v>71</v>
      </c>
      <c r="B26" s="35" t="s">
        <v>72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5">
        <v>18</v>
      </c>
      <c r="O26" s="105">
        <v>36</v>
      </c>
      <c r="P26" s="105">
        <v>36</v>
      </c>
      <c r="Q26" s="105">
        <v>18</v>
      </c>
      <c r="R26" s="106"/>
      <c r="S26" s="106"/>
      <c r="T26" s="106"/>
      <c r="U26" s="99" t="s">
        <v>115</v>
      </c>
      <c r="V26" s="100">
        <f t="shared" si="1"/>
        <v>108</v>
      </c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95">
        <f t="shared" si="0"/>
        <v>0</v>
      </c>
      <c r="AV26" s="96">
        <f t="shared" si="2"/>
        <v>108</v>
      </c>
    </row>
    <row r="27" spans="1:48" ht="24" customHeight="1">
      <c r="A27" s="26" t="s">
        <v>73</v>
      </c>
      <c r="B27" s="35" t="s">
        <v>74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7">
        <v>18</v>
      </c>
      <c r="R27" s="107">
        <v>36</v>
      </c>
      <c r="S27" s="107">
        <v>18</v>
      </c>
      <c r="T27" s="107"/>
      <c r="U27" s="99" t="s">
        <v>115</v>
      </c>
      <c r="V27" s="100">
        <f t="shared" si="1"/>
        <v>72</v>
      </c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95">
        <f t="shared" si="0"/>
        <v>0</v>
      </c>
      <c r="AV27" s="96">
        <f t="shared" si="2"/>
        <v>72</v>
      </c>
    </row>
    <row r="28" spans="1:48" ht="62.25" customHeight="1">
      <c r="A28" s="26" t="s">
        <v>75</v>
      </c>
      <c r="B28" s="29" t="s">
        <v>76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99" t="s">
        <v>115</v>
      </c>
      <c r="V28" s="100">
        <f t="shared" si="1"/>
        <v>0</v>
      </c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95">
        <f t="shared" si="0"/>
        <v>0</v>
      </c>
      <c r="AV28" s="96">
        <f t="shared" si="2"/>
        <v>0</v>
      </c>
    </row>
    <row r="29" spans="1:48" ht="48.75" customHeight="1">
      <c r="A29" s="26" t="s">
        <v>77</v>
      </c>
      <c r="B29" s="29" t="s">
        <v>78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99" t="s">
        <v>115</v>
      </c>
      <c r="V29" s="100">
        <f t="shared" si="1"/>
        <v>0</v>
      </c>
      <c r="W29" s="101"/>
      <c r="X29" s="101">
        <v>2</v>
      </c>
      <c r="Y29" s="101"/>
      <c r="Z29" s="101">
        <v>2</v>
      </c>
      <c r="AA29" s="101"/>
      <c r="AB29" s="101">
        <v>2</v>
      </c>
      <c r="AC29" s="101">
        <v>1</v>
      </c>
      <c r="AD29" s="101">
        <v>2</v>
      </c>
      <c r="AE29" s="101">
        <v>1</v>
      </c>
      <c r="AF29" s="101">
        <v>2</v>
      </c>
      <c r="AG29" s="101">
        <v>1</v>
      </c>
      <c r="AH29" s="101">
        <v>2</v>
      </c>
      <c r="AI29" s="101">
        <v>1</v>
      </c>
      <c r="AJ29" s="101">
        <v>1</v>
      </c>
      <c r="AK29" s="101">
        <v>1</v>
      </c>
      <c r="AL29" s="101">
        <v>1</v>
      </c>
      <c r="AM29" s="101">
        <v>1</v>
      </c>
      <c r="AN29" s="101"/>
      <c r="AO29" s="101">
        <v>1</v>
      </c>
      <c r="AP29" s="101">
        <v>2</v>
      </c>
      <c r="AQ29" s="101">
        <v>2</v>
      </c>
      <c r="AR29" s="101">
        <v>1</v>
      </c>
      <c r="AS29" s="101"/>
      <c r="AT29" s="101"/>
      <c r="AU29" s="95">
        <f t="shared" si="0"/>
        <v>26</v>
      </c>
      <c r="AV29" s="96">
        <f t="shared" si="2"/>
        <v>26</v>
      </c>
    </row>
    <row r="30" spans="1:48" ht="15.75">
      <c r="A30" s="44" t="s">
        <v>111</v>
      </c>
      <c r="B30" s="43" t="s">
        <v>108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>
        <v>18</v>
      </c>
      <c r="T30" s="101"/>
      <c r="U30" s="99" t="s">
        <v>115</v>
      </c>
      <c r="V30" s="100">
        <f t="shared" si="1"/>
        <v>18</v>
      </c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>
        <v>36</v>
      </c>
      <c r="AT30" s="101">
        <v>36</v>
      </c>
      <c r="AU30" s="95">
        <f t="shared" si="0"/>
        <v>72</v>
      </c>
      <c r="AV30" s="96">
        <f t="shared" si="2"/>
        <v>90</v>
      </c>
    </row>
    <row r="31" spans="1:48" ht="15.75">
      <c r="A31" s="45"/>
      <c r="B31" s="45" t="s">
        <v>112</v>
      </c>
      <c r="C31" s="97">
        <f>SUM(C10:C30)</f>
        <v>36</v>
      </c>
      <c r="D31" s="97">
        <f aca="true" t="shared" si="3" ref="D31:T31">SUM(D10:D30)</f>
        <v>36</v>
      </c>
      <c r="E31" s="97">
        <f t="shared" si="3"/>
        <v>36</v>
      </c>
      <c r="F31" s="97">
        <f t="shared" si="3"/>
        <v>36</v>
      </c>
      <c r="G31" s="97">
        <f t="shared" si="3"/>
        <v>36</v>
      </c>
      <c r="H31" s="97">
        <f t="shared" si="3"/>
        <v>36</v>
      </c>
      <c r="I31" s="97">
        <f t="shared" si="3"/>
        <v>36</v>
      </c>
      <c r="J31" s="97">
        <f t="shared" si="3"/>
        <v>36</v>
      </c>
      <c r="K31" s="97">
        <f t="shared" si="3"/>
        <v>36</v>
      </c>
      <c r="L31" s="97">
        <f t="shared" si="3"/>
        <v>36</v>
      </c>
      <c r="M31" s="97">
        <f t="shared" si="3"/>
        <v>36</v>
      </c>
      <c r="N31" s="97">
        <f t="shared" si="3"/>
        <v>36</v>
      </c>
      <c r="O31" s="97">
        <f t="shared" si="3"/>
        <v>36</v>
      </c>
      <c r="P31" s="97">
        <f t="shared" si="3"/>
        <v>36</v>
      </c>
      <c r="Q31" s="97">
        <f t="shared" si="3"/>
        <v>36</v>
      </c>
      <c r="R31" s="97">
        <f t="shared" si="3"/>
        <v>36</v>
      </c>
      <c r="S31" s="97">
        <f t="shared" si="3"/>
        <v>36</v>
      </c>
      <c r="T31" s="97">
        <f t="shared" si="3"/>
        <v>0</v>
      </c>
      <c r="U31" s="108" t="s">
        <v>115</v>
      </c>
      <c r="V31" s="108">
        <f>SUM(C31:U31)</f>
        <v>612</v>
      </c>
      <c r="W31" s="97">
        <f>SUM(W10:W30)</f>
        <v>36</v>
      </c>
      <c r="X31" s="97">
        <f aca="true" t="shared" si="4" ref="X31:AR31">SUM(X10:X30)</f>
        <v>36</v>
      </c>
      <c r="Y31" s="97">
        <f t="shared" si="4"/>
        <v>36</v>
      </c>
      <c r="Z31" s="97">
        <f t="shared" si="4"/>
        <v>36</v>
      </c>
      <c r="AA31" s="97">
        <f t="shared" si="4"/>
        <v>36</v>
      </c>
      <c r="AB31" s="97">
        <f t="shared" si="4"/>
        <v>36</v>
      </c>
      <c r="AC31" s="97">
        <f t="shared" si="4"/>
        <v>36</v>
      </c>
      <c r="AD31" s="97">
        <f t="shared" si="4"/>
        <v>36</v>
      </c>
      <c r="AE31" s="97">
        <f t="shared" si="4"/>
        <v>36</v>
      </c>
      <c r="AF31" s="97">
        <f t="shared" si="4"/>
        <v>36</v>
      </c>
      <c r="AG31" s="97">
        <f t="shared" si="4"/>
        <v>36</v>
      </c>
      <c r="AH31" s="97">
        <f t="shared" si="4"/>
        <v>36</v>
      </c>
      <c r="AI31" s="97">
        <f t="shared" si="4"/>
        <v>36</v>
      </c>
      <c r="AJ31" s="97">
        <f t="shared" si="4"/>
        <v>36</v>
      </c>
      <c r="AK31" s="97">
        <f t="shared" si="4"/>
        <v>36</v>
      </c>
      <c r="AL31" s="97">
        <f t="shared" si="4"/>
        <v>36</v>
      </c>
      <c r="AM31" s="97">
        <f t="shared" si="4"/>
        <v>36</v>
      </c>
      <c r="AN31" s="97">
        <f t="shared" si="4"/>
        <v>36</v>
      </c>
      <c r="AO31" s="97">
        <f t="shared" si="4"/>
        <v>36</v>
      </c>
      <c r="AP31" s="97">
        <f t="shared" si="4"/>
        <v>36</v>
      </c>
      <c r="AQ31" s="97">
        <f t="shared" si="4"/>
        <v>36</v>
      </c>
      <c r="AR31" s="97">
        <f t="shared" si="4"/>
        <v>36</v>
      </c>
      <c r="AS31" s="97">
        <f>SUM(AS10:AS30)</f>
        <v>36</v>
      </c>
      <c r="AT31" s="97">
        <f>SUM(AT10:AT30)</f>
        <v>36</v>
      </c>
      <c r="AU31" s="97">
        <f>SUM(W31:AT31)</f>
        <v>864</v>
      </c>
      <c r="AV31" s="96">
        <f t="shared" si="2"/>
        <v>1476</v>
      </c>
    </row>
  </sheetData>
  <sheetProtection/>
  <mergeCells count="23">
    <mergeCell ref="Z3:AB3"/>
    <mergeCell ref="K3:K5"/>
    <mergeCell ref="A3:A9"/>
    <mergeCell ref="B3:B9"/>
    <mergeCell ref="C3:F3"/>
    <mergeCell ref="G3:G5"/>
    <mergeCell ref="H3:J3"/>
    <mergeCell ref="AV3:AV5"/>
    <mergeCell ref="AQ3:AT3"/>
    <mergeCell ref="AU3:AU5"/>
    <mergeCell ref="C6:AU6"/>
    <mergeCell ref="C8:AU8"/>
    <mergeCell ref="AC3:AC5"/>
    <mergeCell ref="AD3:AG3"/>
    <mergeCell ref="AH3:AH5"/>
    <mergeCell ref="AI3:AK3"/>
    <mergeCell ref="AL3:AL5"/>
    <mergeCell ref="AM3:AP3"/>
    <mergeCell ref="L3:O3"/>
    <mergeCell ref="P3:S3"/>
    <mergeCell ref="U3:U5"/>
    <mergeCell ref="V3:X3"/>
    <mergeCell ref="Y3:Y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2"/>
  <sheetViews>
    <sheetView zoomScale="59" zoomScaleNormal="59" zoomScalePageLayoutView="0" workbookViewId="0" topLeftCell="A1">
      <selection activeCell="A2" sqref="A2"/>
    </sheetView>
  </sheetViews>
  <sheetFormatPr defaultColWidth="9.140625" defaultRowHeight="15"/>
  <cols>
    <col min="1" max="1" width="8.57421875" style="0" customWidth="1"/>
    <col min="2" max="2" width="34.57421875" style="0" customWidth="1"/>
    <col min="3" max="3" width="6.28125" style="0" customWidth="1"/>
    <col min="4" max="5" width="5.57421875" style="0" customWidth="1"/>
    <col min="6" max="6" width="5.7109375" style="0" customWidth="1"/>
    <col min="7" max="7" width="5.57421875" style="0" customWidth="1"/>
    <col min="8" max="8" width="5.7109375" style="0" customWidth="1"/>
    <col min="9" max="10" width="5.28125" style="0" customWidth="1"/>
    <col min="11" max="11" width="5.7109375" style="0" customWidth="1"/>
    <col min="12" max="12" width="5.421875" style="0" customWidth="1"/>
    <col min="13" max="13" width="5.00390625" style="0" customWidth="1"/>
    <col min="14" max="14" width="5.57421875" style="0" customWidth="1"/>
    <col min="15" max="15" width="6.00390625" style="0" customWidth="1"/>
    <col min="16" max="16" width="4.421875" style="0" customWidth="1"/>
    <col min="17" max="17" width="5.00390625" style="0" customWidth="1"/>
    <col min="18" max="18" width="5.28125" style="0" customWidth="1"/>
    <col min="19" max="19" width="5.00390625" style="0" customWidth="1"/>
    <col min="20" max="20" width="4.57421875" style="0" customWidth="1"/>
    <col min="21" max="21" width="5.00390625" style="0" customWidth="1"/>
    <col min="22" max="22" width="5.57421875" style="0" customWidth="1"/>
    <col min="23" max="23" width="5.7109375" style="0" customWidth="1"/>
    <col min="24" max="24" width="5.57421875" style="0" customWidth="1"/>
    <col min="25" max="25" width="5.7109375" style="0" customWidth="1"/>
    <col min="26" max="27" width="5.57421875" style="0" customWidth="1"/>
    <col min="28" max="28" width="5.28125" style="0" customWidth="1"/>
    <col min="29" max="29" width="5.7109375" style="0" customWidth="1"/>
    <col min="30" max="30" width="5.57421875" style="0" customWidth="1"/>
    <col min="31" max="31" width="5.00390625" style="0" customWidth="1"/>
    <col min="32" max="32" width="5.57421875" style="0" customWidth="1"/>
    <col min="33" max="33" width="5.7109375" style="0" customWidth="1"/>
    <col min="34" max="34" width="5.421875" style="0" customWidth="1"/>
    <col min="35" max="35" width="5.7109375" style="0" customWidth="1"/>
    <col min="36" max="36" width="6.28125" style="0" customWidth="1"/>
    <col min="37" max="37" width="5.7109375" style="0" customWidth="1"/>
    <col min="38" max="39" width="5.28125" style="0" customWidth="1"/>
    <col min="40" max="40" width="5.00390625" style="0" customWidth="1"/>
    <col min="41" max="41" width="5.57421875" style="0" customWidth="1"/>
    <col min="42" max="45" width="5.28125" style="0" customWidth="1"/>
    <col min="46" max="46" width="5.00390625" style="0" customWidth="1"/>
    <col min="47" max="47" width="7.28125" style="0" customWidth="1"/>
  </cols>
  <sheetData>
    <row r="1" ht="15.75">
      <c r="B1" s="47" t="s">
        <v>119</v>
      </c>
    </row>
    <row r="3" spans="1:47" ht="15">
      <c r="A3" s="119" t="s">
        <v>0</v>
      </c>
      <c r="B3" s="122" t="s">
        <v>1</v>
      </c>
      <c r="C3" s="114" t="s">
        <v>2</v>
      </c>
      <c r="D3" s="114"/>
      <c r="E3" s="114"/>
      <c r="F3" s="114"/>
      <c r="G3" s="116" t="s">
        <v>3</v>
      </c>
      <c r="H3" s="113" t="s">
        <v>4</v>
      </c>
      <c r="I3" s="114"/>
      <c r="J3" s="115"/>
      <c r="K3" s="116" t="s">
        <v>5</v>
      </c>
      <c r="L3" s="113" t="s">
        <v>6</v>
      </c>
      <c r="M3" s="114"/>
      <c r="N3" s="114"/>
      <c r="O3" s="115"/>
      <c r="P3" s="113" t="s">
        <v>7</v>
      </c>
      <c r="Q3" s="114"/>
      <c r="R3" s="114"/>
      <c r="S3" s="115"/>
      <c r="T3" s="116" t="s">
        <v>8</v>
      </c>
      <c r="U3" s="113" t="s">
        <v>9</v>
      </c>
      <c r="V3" s="114"/>
      <c r="W3" s="115"/>
      <c r="X3" s="116" t="s">
        <v>11</v>
      </c>
      <c r="Y3" s="128" t="s">
        <v>12</v>
      </c>
      <c r="Z3" s="129"/>
      <c r="AA3" s="130"/>
      <c r="AB3" s="116" t="s">
        <v>13</v>
      </c>
      <c r="AC3" s="131" t="s">
        <v>14</v>
      </c>
      <c r="AD3" s="132"/>
      <c r="AE3" s="132"/>
      <c r="AF3" s="133"/>
      <c r="AG3" s="134" t="s">
        <v>19</v>
      </c>
      <c r="AH3" s="131" t="s">
        <v>15</v>
      </c>
      <c r="AI3" s="132"/>
      <c r="AJ3" s="133"/>
      <c r="AK3" s="116" t="s">
        <v>20</v>
      </c>
      <c r="AL3" s="131" t="s">
        <v>16</v>
      </c>
      <c r="AM3" s="132"/>
      <c r="AN3" s="132"/>
      <c r="AO3" s="133"/>
      <c r="AP3" s="131" t="s">
        <v>17</v>
      </c>
      <c r="AQ3" s="132"/>
      <c r="AR3" s="132"/>
      <c r="AS3" s="133"/>
      <c r="AT3" s="110" t="s">
        <v>113</v>
      </c>
      <c r="AU3" s="110" t="s">
        <v>18</v>
      </c>
    </row>
    <row r="4" spans="1:47" ht="15">
      <c r="A4" s="120"/>
      <c r="B4" s="123"/>
      <c r="C4" s="13">
        <v>1</v>
      </c>
      <c r="D4" s="5">
        <v>8</v>
      </c>
      <c r="E4" s="5">
        <v>15</v>
      </c>
      <c r="F4" s="12">
        <v>22</v>
      </c>
      <c r="G4" s="117"/>
      <c r="H4" s="5">
        <v>6</v>
      </c>
      <c r="I4" s="5">
        <v>13</v>
      </c>
      <c r="J4" s="13">
        <v>20</v>
      </c>
      <c r="K4" s="117"/>
      <c r="L4" s="5">
        <v>3</v>
      </c>
      <c r="M4" s="5">
        <v>10</v>
      </c>
      <c r="N4" s="5">
        <v>17</v>
      </c>
      <c r="O4" s="12">
        <v>24</v>
      </c>
      <c r="P4" s="5">
        <v>1</v>
      </c>
      <c r="Q4" s="5">
        <v>8</v>
      </c>
      <c r="R4" s="5">
        <v>15</v>
      </c>
      <c r="S4" s="5">
        <v>22</v>
      </c>
      <c r="T4" s="117"/>
      <c r="U4" s="5">
        <v>5</v>
      </c>
      <c r="V4" s="5">
        <v>12</v>
      </c>
      <c r="W4" s="5">
        <v>19</v>
      </c>
      <c r="X4" s="117"/>
      <c r="Y4" s="17">
        <v>2</v>
      </c>
      <c r="Z4" s="17">
        <v>9</v>
      </c>
      <c r="AA4" s="15">
        <v>16</v>
      </c>
      <c r="AB4" s="117"/>
      <c r="AC4" s="1">
        <v>2</v>
      </c>
      <c r="AD4" s="1">
        <v>9</v>
      </c>
      <c r="AE4" s="1">
        <v>16</v>
      </c>
      <c r="AF4" s="1">
        <v>23</v>
      </c>
      <c r="AG4" s="135"/>
      <c r="AH4" s="1">
        <v>6</v>
      </c>
      <c r="AI4" s="1">
        <v>13</v>
      </c>
      <c r="AJ4" s="1">
        <v>20</v>
      </c>
      <c r="AK4" s="117"/>
      <c r="AL4" s="1">
        <v>4</v>
      </c>
      <c r="AM4" s="1">
        <v>11</v>
      </c>
      <c r="AN4" s="1">
        <v>18</v>
      </c>
      <c r="AO4" s="1">
        <v>25</v>
      </c>
      <c r="AP4" s="1">
        <v>1</v>
      </c>
      <c r="AQ4" s="1">
        <v>8</v>
      </c>
      <c r="AR4" s="1">
        <v>15</v>
      </c>
      <c r="AS4" s="1">
        <v>22</v>
      </c>
      <c r="AT4" s="111"/>
      <c r="AU4" s="111"/>
    </row>
    <row r="5" spans="1:47" ht="28.5" customHeight="1">
      <c r="A5" s="120"/>
      <c r="B5" s="123"/>
      <c r="C5" s="7">
        <v>7</v>
      </c>
      <c r="D5" s="8">
        <v>14</v>
      </c>
      <c r="E5" s="8">
        <v>21</v>
      </c>
      <c r="F5" s="9">
        <v>28</v>
      </c>
      <c r="G5" s="118"/>
      <c r="H5" s="8">
        <v>12</v>
      </c>
      <c r="I5" s="8">
        <v>19</v>
      </c>
      <c r="J5" s="7">
        <v>26</v>
      </c>
      <c r="K5" s="118"/>
      <c r="L5" s="8">
        <v>9</v>
      </c>
      <c r="M5" s="8">
        <v>16</v>
      </c>
      <c r="N5" s="8">
        <v>23</v>
      </c>
      <c r="O5" s="9">
        <v>30</v>
      </c>
      <c r="P5" s="8">
        <v>7</v>
      </c>
      <c r="Q5" s="8">
        <v>14</v>
      </c>
      <c r="R5" s="8">
        <v>21</v>
      </c>
      <c r="S5" s="8">
        <v>28</v>
      </c>
      <c r="T5" s="118"/>
      <c r="U5" s="8">
        <v>11</v>
      </c>
      <c r="V5" s="8">
        <v>18</v>
      </c>
      <c r="W5" s="8">
        <v>25</v>
      </c>
      <c r="X5" s="118"/>
      <c r="Y5" s="14">
        <v>8</v>
      </c>
      <c r="Z5" s="14">
        <v>15</v>
      </c>
      <c r="AA5" s="16">
        <v>22</v>
      </c>
      <c r="AB5" s="118"/>
      <c r="AC5" s="1">
        <v>8</v>
      </c>
      <c r="AD5" s="1">
        <v>15</v>
      </c>
      <c r="AE5" s="1">
        <v>22</v>
      </c>
      <c r="AF5" s="1">
        <v>29</v>
      </c>
      <c r="AG5" s="136"/>
      <c r="AH5" s="1">
        <v>12</v>
      </c>
      <c r="AI5" s="1">
        <v>19</v>
      </c>
      <c r="AJ5" s="1">
        <v>26</v>
      </c>
      <c r="AK5" s="118"/>
      <c r="AL5" s="1">
        <v>10</v>
      </c>
      <c r="AM5" s="1">
        <v>17</v>
      </c>
      <c r="AN5" s="1">
        <v>24</v>
      </c>
      <c r="AO5" s="1">
        <v>31</v>
      </c>
      <c r="AP5" s="1">
        <v>7</v>
      </c>
      <c r="AQ5" s="1">
        <v>14</v>
      </c>
      <c r="AR5" s="1">
        <v>21</v>
      </c>
      <c r="AS5" s="1">
        <v>18</v>
      </c>
      <c r="AT5" s="112"/>
      <c r="AU5" s="112"/>
    </row>
    <row r="6" spans="1:47" ht="15">
      <c r="A6" s="120"/>
      <c r="B6" s="123"/>
      <c r="C6" s="137" t="s">
        <v>21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9"/>
      <c r="AU6" s="75"/>
    </row>
    <row r="7" spans="1:47" ht="15">
      <c r="A7" s="120"/>
      <c r="B7" s="123"/>
      <c r="C7" s="76">
        <v>36</v>
      </c>
      <c r="D7" s="77">
        <v>37</v>
      </c>
      <c r="E7" s="77">
        <v>38</v>
      </c>
      <c r="F7" s="77">
        <v>39</v>
      </c>
      <c r="G7" s="77">
        <v>40</v>
      </c>
      <c r="H7" s="77">
        <v>41</v>
      </c>
      <c r="I7" s="77">
        <v>42</v>
      </c>
      <c r="J7" s="77">
        <v>43</v>
      </c>
      <c r="K7" s="77">
        <v>44</v>
      </c>
      <c r="L7" s="77">
        <v>45</v>
      </c>
      <c r="M7" s="77">
        <v>46</v>
      </c>
      <c r="N7" s="77">
        <v>47</v>
      </c>
      <c r="O7" s="77">
        <v>48</v>
      </c>
      <c r="P7" s="77">
        <v>49</v>
      </c>
      <c r="Q7" s="77">
        <v>50</v>
      </c>
      <c r="R7" s="77">
        <v>51</v>
      </c>
      <c r="S7" s="77">
        <v>52</v>
      </c>
      <c r="T7" s="77">
        <v>1</v>
      </c>
      <c r="U7" s="77">
        <v>2</v>
      </c>
      <c r="V7" s="77">
        <v>3</v>
      </c>
      <c r="W7" s="77">
        <v>4</v>
      </c>
      <c r="X7" s="73">
        <v>5</v>
      </c>
      <c r="Y7" s="73">
        <v>6</v>
      </c>
      <c r="Z7" s="73">
        <v>7</v>
      </c>
      <c r="AA7" s="73">
        <v>8</v>
      </c>
      <c r="AB7" s="73">
        <v>9</v>
      </c>
      <c r="AC7" s="73">
        <v>10</v>
      </c>
      <c r="AD7" s="73">
        <v>11</v>
      </c>
      <c r="AE7" s="73">
        <v>12</v>
      </c>
      <c r="AF7" s="73">
        <v>13</v>
      </c>
      <c r="AG7" s="73">
        <v>14</v>
      </c>
      <c r="AH7" s="73">
        <v>15</v>
      </c>
      <c r="AI7" s="73">
        <v>16</v>
      </c>
      <c r="AJ7" s="73">
        <v>17</v>
      </c>
      <c r="AK7" s="73">
        <v>18</v>
      </c>
      <c r="AL7" s="73">
        <v>19</v>
      </c>
      <c r="AM7" s="73">
        <v>20</v>
      </c>
      <c r="AN7" s="73">
        <v>21</v>
      </c>
      <c r="AO7" s="73">
        <v>22</v>
      </c>
      <c r="AP7" s="73">
        <v>23</v>
      </c>
      <c r="AQ7" s="73">
        <v>24</v>
      </c>
      <c r="AR7" s="73">
        <v>25</v>
      </c>
      <c r="AS7" s="73">
        <v>26</v>
      </c>
      <c r="AT7" s="73"/>
      <c r="AU7" s="73"/>
    </row>
    <row r="8" spans="1:47" ht="15">
      <c r="A8" s="120"/>
      <c r="B8" s="123"/>
      <c r="C8" s="137" t="s">
        <v>120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9"/>
      <c r="AU8" s="78"/>
    </row>
    <row r="9" spans="1:47" ht="15">
      <c r="A9" s="121"/>
      <c r="B9" s="124"/>
      <c r="C9" s="76">
        <v>1</v>
      </c>
      <c r="D9" s="77">
        <v>2</v>
      </c>
      <c r="E9" s="77">
        <v>3</v>
      </c>
      <c r="F9" s="77">
        <v>4</v>
      </c>
      <c r="G9" s="77">
        <v>5</v>
      </c>
      <c r="H9" s="77">
        <v>6</v>
      </c>
      <c r="I9" s="77">
        <v>7</v>
      </c>
      <c r="J9" s="77">
        <v>8</v>
      </c>
      <c r="K9" s="77">
        <v>9</v>
      </c>
      <c r="L9" s="77">
        <v>10</v>
      </c>
      <c r="M9" s="77">
        <v>11</v>
      </c>
      <c r="N9" s="77">
        <v>12</v>
      </c>
      <c r="O9" s="77">
        <v>13</v>
      </c>
      <c r="P9" s="77">
        <v>14</v>
      </c>
      <c r="Q9" s="77">
        <v>15</v>
      </c>
      <c r="R9" s="77">
        <v>16</v>
      </c>
      <c r="S9" s="77">
        <v>17</v>
      </c>
      <c r="T9" s="77">
        <v>18</v>
      </c>
      <c r="U9" s="77">
        <v>19</v>
      </c>
      <c r="V9" s="77">
        <v>20</v>
      </c>
      <c r="W9" s="77">
        <v>21</v>
      </c>
      <c r="X9" s="73">
        <v>22</v>
      </c>
      <c r="Y9" s="73">
        <v>23</v>
      </c>
      <c r="Z9" s="73">
        <v>24</v>
      </c>
      <c r="AA9" s="73">
        <v>25</v>
      </c>
      <c r="AB9" s="73">
        <v>26</v>
      </c>
      <c r="AC9" s="73">
        <v>27</v>
      </c>
      <c r="AD9" s="73">
        <v>28</v>
      </c>
      <c r="AE9" s="73">
        <v>29</v>
      </c>
      <c r="AF9" s="73">
        <v>30</v>
      </c>
      <c r="AG9" s="73">
        <v>31</v>
      </c>
      <c r="AH9" s="73">
        <v>32</v>
      </c>
      <c r="AI9" s="73">
        <v>33</v>
      </c>
      <c r="AJ9" s="73">
        <v>34</v>
      </c>
      <c r="AK9" s="73">
        <v>35</v>
      </c>
      <c r="AL9" s="73">
        <v>36</v>
      </c>
      <c r="AM9" s="73">
        <v>37</v>
      </c>
      <c r="AN9" s="73">
        <v>38</v>
      </c>
      <c r="AO9" s="73">
        <v>39</v>
      </c>
      <c r="AP9" s="73">
        <v>40</v>
      </c>
      <c r="AQ9" s="73">
        <v>41</v>
      </c>
      <c r="AR9" s="73">
        <v>42</v>
      </c>
      <c r="AS9" s="73">
        <v>43</v>
      </c>
      <c r="AT9" s="73"/>
      <c r="AU9" s="73"/>
    </row>
    <row r="10" spans="1:47" ht="23.25" customHeight="1">
      <c r="A10" s="48" t="s">
        <v>41</v>
      </c>
      <c r="B10" s="49" t="s">
        <v>10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69" t="s">
        <v>115</v>
      </c>
      <c r="U10" s="69">
        <v>0</v>
      </c>
      <c r="V10" s="45">
        <v>0</v>
      </c>
      <c r="W10" s="45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</row>
    <row r="11" spans="1:47" ht="15">
      <c r="A11" s="26"/>
      <c r="B11" s="3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1" t="s">
        <v>115</v>
      </c>
      <c r="U11" s="71">
        <v>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74"/>
      <c r="AU11" s="74"/>
    </row>
    <row r="12" spans="1:47" ht="26.25" customHeight="1">
      <c r="A12" s="49" t="s">
        <v>43</v>
      </c>
      <c r="B12" s="51" t="s">
        <v>44</v>
      </c>
      <c r="C12" s="50">
        <f>C13+C14+C15+C16</f>
        <v>8</v>
      </c>
      <c r="D12" s="50">
        <f aca="true" t="shared" si="0" ref="D12:S12">D13+D14+D15+D16</f>
        <v>8</v>
      </c>
      <c r="E12" s="50">
        <f t="shared" si="0"/>
        <v>8</v>
      </c>
      <c r="F12" s="50">
        <f t="shared" si="0"/>
        <v>8</v>
      </c>
      <c r="G12" s="50">
        <f t="shared" si="0"/>
        <v>8</v>
      </c>
      <c r="H12" s="50">
        <f t="shared" si="0"/>
        <v>8</v>
      </c>
      <c r="I12" s="50">
        <f t="shared" si="0"/>
        <v>8</v>
      </c>
      <c r="J12" s="50">
        <f t="shared" si="0"/>
        <v>9</v>
      </c>
      <c r="K12" s="50">
        <f t="shared" si="0"/>
        <v>9</v>
      </c>
      <c r="L12" s="50">
        <f t="shared" si="0"/>
        <v>9</v>
      </c>
      <c r="M12" s="50">
        <f t="shared" si="0"/>
        <v>9</v>
      </c>
      <c r="N12" s="50">
        <f t="shared" si="0"/>
        <v>9</v>
      </c>
      <c r="O12" s="50">
        <f t="shared" si="0"/>
        <v>9</v>
      </c>
      <c r="P12" s="50">
        <f t="shared" si="0"/>
        <v>0</v>
      </c>
      <c r="Q12" s="50">
        <f t="shared" si="0"/>
        <v>0</v>
      </c>
      <c r="R12" s="50">
        <f t="shared" si="0"/>
        <v>0</v>
      </c>
      <c r="S12" s="50">
        <f t="shared" si="0"/>
        <v>0</v>
      </c>
      <c r="T12" s="71" t="s">
        <v>115</v>
      </c>
      <c r="U12" s="72">
        <v>110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f>AC16</f>
        <v>2</v>
      </c>
      <c r="AD12" s="50">
        <f aca="true" t="shared" si="1" ref="AD12:AL12">AD16</f>
        <v>2</v>
      </c>
      <c r="AE12" s="50">
        <f t="shared" si="1"/>
        <v>2</v>
      </c>
      <c r="AF12" s="50">
        <f t="shared" si="1"/>
        <v>2</v>
      </c>
      <c r="AG12" s="50">
        <f t="shared" si="1"/>
        <v>2</v>
      </c>
      <c r="AH12" s="50">
        <f t="shared" si="1"/>
        <v>2</v>
      </c>
      <c r="AI12" s="50">
        <f t="shared" si="1"/>
        <v>2</v>
      </c>
      <c r="AJ12" s="50">
        <f t="shared" si="1"/>
        <v>2</v>
      </c>
      <c r="AK12" s="50">
        <f t="shared" si="1"/>
        <v>2</v>
      </c>
      <c r="AL12" s="50">
        <f t="shared" si="1"/>
        <v>2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20</v>
      </c>
      <c r="AU12" s="50">
        <f>U12+AT12</f>
        <v>130</v>
      </c>
    </row>
    <row r="13" spans="1:47" ht="18.75" customHeight="1">
      <c r="A13" s="26" t="s">
        <v>123</v>
      </c>
      <c r="B13" s="29" t="s">
        <v>53</v>
      </c>
      <c r="C13" s="2">
        <v>2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1</v>
      </c>
      <c r="P13" s="1"/>
      <c r="Q13" s="1"/>
      <c r="R13" s="1"/>
      <c r="S13" s="1"/>
      <c r="T13" s="71" t="s">
        <v>115</v>
      </c>
      <c r="U13" s="71">
        <v>25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74"/>
      <c r="AU13" s="50">
        <f aca="true" t="shared" si="2" ref="AU13:AU32">U13+AT13</f>
        <v>25</v>
      </c>
    </row>
    <row r="14" spans="1:47" ht="16.5" customHeight="1">
      <c r="A14" s="20" t="s">
        <v>54</v>
      </c>
      <c r="B14" s="28" t="s">
        <v>55</v>
      </c>
      <c r="C14" s="2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/>
      <c r="Q14" s="1"/>
      <c r="R14" s="1"/>
      <c r="S14" s="1"/>
      <c r="T14" s="71" t="s">
        <v>115</v>
      </c>
      <c r="U14" s="71">
        <v>45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74"/>
      <c r="AU14" s="50">
        <f t="shared" si="2"/>
        <v>45</v>
      </c>
    </row>
    <row r="15" spans="1:47" ht="31.5" customHeight="1">
      <c r="A15" s="21" t="s">
        <v>56</v>
      </c>
      <c r="B15" s="28" t="s">
        <v>57</v>
      </c>
      <c r="C15" s="2">
        <v>2</v>
      </c>
      <c r="D15" s="1">
        <v>1</v>
      </c>
      <c r="E15" s="1">
        <v>2</v>
      </c>
      <c r="F15" s="1">
        <v>1</v>
      </c>
      <c r="G15" s="1">
        <v>2</v>
      </c>
      <c r="H15" s="1">
        <v>1</v>
      </c>
      <c r="I15" s="1">
        <v>2</v>
      </c>
      <c r="J15" s="1">
        <v>1</v>
      </c>
      <c r="K15" s="1">
        <v>2</v>
      </c>
      <c r="L15" s="1">
        <v>1</v>
      </c>
      <c r="M15" s="1">
        <v>2</v>
      </c>
      <c r="N15" s="1">
        <v>1</v>
      </c>
      <c r="O15" s="1">
        <v>2</v>
      </c>
      <c r="P15" s="1"/>
      <c r="Q15" s="1"/>
      <c r="R15" s="1"/>
      <c r="S15" s="1"/>
      <c r="T15" s="71" t="s">
        <v>115</v>
      </c>
      <c r="U15" s="71">
        <v>20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74"/>
      <c r="AU15" s="50">
        <f t="shared" si="2"/>
        <v>20</v>
      </c>
    </row>
    <row r="16" spans="1:47" ht="18" customHeight="1">
      <c r="A16" s="26" t="s">
        <v>60</v>
      </c>
      <c r="B16" s="30" t="s">
        <v>42</v>
      </c>
      <c r="C16" s="2">
        <v>1</v>
      </c>
      <c r="D16" s="1">
        <v>2</v>
      </c>
      <c r="E16" s="1">
        <v>1</v>
      </c>
      <c r="F16" s="1">
        <v>2</v>
      </c>
      <c r="G16" s="1">
        <v>1</v>
      </c>
      <c r="H16" s="1">
        <v>2</v>
      </c>
      <c r="I16" s="1">
        <v>1</v>
      </c>
      <c r="J16" s="1">
        <v>2</v>
      </c>
      <c r="K16" s="1">
        <v>1</v>
      </c>
      <c r="L16" s="1">
        <v>2</v>
      </c>
      <c r="M16" s="1">
        <v>1</v>
      </c>
      <c r="N16" s="1">
        <v>2</v>
      </c>
      <c r="O16" s="1">
        <v>2</v>
      </c>
      <c r="P16" s="1"/>
      <c r="Q16" s="1"/>
      <c r="R16" s="1"/>
      <c r="S16" s="1"/>
      <c r="T16" s="71" t="s">
        <v>115</v>
      </c>
      <c r="U16" s="71">
        <v>20</v>
      </c>
      <c r="V16" s="1"/>
      <c r="W16" s="1"/>
      <c r="X16" s="1"/>
      <c r="Y16" s="1"/>
      <c r="Z16" s="1"/>
      <c r="AA16" s="1"/>
      <c r="AB16" s="1"/>
      <c r="AC16" s="1">
        <v>2</v>
      </c>
      <c r="AD16" s="1">
        <v>2</v>
      </c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1">
        <v>2</v>
      </c>
      <c r="AK16" s="1">
        <v>2</v>
      </c>
      <c r="AL16" s="1">
        <v>2</v>
      </c>
      <c r="AM16" s="1"/>
      <c r="AN16" s="1"/>
      <c r="AO16" s="1"/>
      <c r="AP16" s="1"/>
      <c r="AQ16" s="1"/>
      <c r="AR16" s="1"/>
      <c r="AS16" s="1">
        <f>SUM(AC16:AR16)</f>
        <v>20</v>
      </c>
      <c r="AT16" s="74">
        <v>20</v>
      </c>
      <c r="AU16" s="50">
        <f t="shared" si="2"/>
        <v>40</v>
      </c>
    </row>
    <row r="17" spans="1:47" ht="15">
      <c r="A17" s="49" t="s">
        <v>61</v>
      </c>
      <c r="B17" s="52" t="s">
        <v>62</v>
      </c>
      <c r="C17" s="53">
        <f>C20+C21</f>
        <v>28</v>
      </c>
      <c r="D17" s="53">
        <f aca="true" t="shared" si="3" ref="D17:S17">D20+D21</f>
        <v>28</v>
      </c>
      <c r="E17" s="53">
        <f t="shared" si="3"/>
        <v>28</v>
      </c>
      <c r="F17" s="53">
        <f t="shared" si="3"/>
        <v>28</v>
      </c>
      <c r="G17" s="53">
        <f t="shared" si="3"/>
        <v>28</v>
      </c>
      <c r="H17" s="53">
        <f t="shared" si="3"/>
        <v>28</v>
      </c>
      <c r="I17" s="53">
        <f t="shared" si="3"/>
        <v>28</v>
      </c>
      <c r="J17" s="53">
        <f t="shared" si="3"/>
        <v>27</v>
      </c>
      <c r="K17" s="53">
        <f t="shared" si="3"/>
        <v>27</v>
      </c>
      <c r="L17" s="53">
        <f t="shared" si="3"/>
        <v>27</v>
      </c>
      <c r="M17" s="53">
        <f t="shared" si="3"/>
        <v>27</v>
      </c>
      <c r="N17" s="53">
        <f t="shared" si="3"/>
        <v>27</v>
      </c>
      <c r="O17" s="53">
        <f t="shared" si="3"/>
        <v>27</v>
      </c>
      <c r="P17" s="53">
        <f t="shared" si="3"/>
        <v>0</v>
      </c>
      <c r="Q17" s="53">
        <f t="shared" si="3"/>
        <v>0</v>
      </c>
      <c r="R17" s="53">
        <f t="shared" si="3"/>
        <v>0</v>
      </c>
      <c r="S17" s="53">
        <f t="shared" si="3"/>
        <v>0</v>
      </c>
      <c r="T17" s="71" t="s">
        <v>115</v>
      </c>
      <c r="U17" s="72">
        <v>358</v>
      </c>
      <c r="V17" s="50">
        <f>V25+V26+V29</f>
        <v>0</v>
      </c>
      <c r="W17" s="50">
        <f aca="true" t="shared" si="4" ref="W17:AS17">W25+W26+W29</f>
        <v>0</v>
      </c>
      <c r="X17" s="50">
        <f t="shared" si="4"/>
        <v>0</v>
      </c>
      <c r="Y17" s="50">
        <f t="shared" si="4"/>
        <v>0</v>
      </c>
      <c r="Z17" s="50">
        <f t="shared" si="4"/>
        <v>0</v>
      </c>
      <c r="AA17" s="50">
        <f t="shared" si="4"/>
        <v>0</v>
      </c>
      <c r="AB17" s="50">
        <f t="shared" si="4"/>
        <v>0</v>
      </c>
      <c r="AC17" s="50">
        <f t="shared" si="4"/>
        <v>16</v>
      </c>
      <c r="AD17" s="50">
        <f t="shared" si="4"/>
        <v>34</v>
      </c>
      <c r="AE17" s="50">
        <f t="shared" si="4"/>
        <v>34</v>
      </c>
      <c r="AF17" s="50">
        <f t="shared" si="4"/>
        <v>34</v>
      </c>
      <c r="AG17" s="50">
        <f t="shared" si="4"/>
        <v>34</v>
      </c>
      <c r="AH17" s="50">
        <f t="shared" si="4"/>
        <v>34</v>
      </c>
      <c r="AI17" s="50">
        <f t="shared" si="4"/>
        <v>34</v>
      </c>
      <c r="AJ17" s="50">
        <f t="shared" si="4"/>
        <v>34</v>
      </c>
      <c r="AK17" s="50">
        <f t="shared" si="4"/>
        <v>34</v>
      </c>
      <c r="AL17" s="50">
        <f t="shared" si="4"/>
        <v>34</v>
      </c>
      <c r="AM17" s="50">
        <f t="shared" si="4"/>
        <v>18</v>
      </c>
      <c r="AN17" s="50">
        <f t="shared" si="4"/>
        <v>0</v>
      </c>
      <c r="AO17" s="50">
        <f t="shared" si="4"/>
        <v>0</v>
      </c>
      <c r="AP17" s="50">
        <f t="shared" si="4"/>
        <v>0</v>
      </c>
      <c r="AQ17" s="50">
        <f t="shared" si="4"/>
        <v>0</v>
      </c>
      <c r="AR17" s="50">
        <f t="shared" si="4"/>
        <v>0</v>
      </c>
      <c r="AS17" s="50">
        <f t="shared" si="4"/>
        <v>0</v>
      </c>
      <c r="AT17" s="50">
        <v>340</v>
      </c>
      <c r="AU17" s="50">
        <f t="shared" si="2"/>
        <v>698</v>
      </c>
    </row>
    <row r="18" spans="1:47" ht="15">
      <c r="A18" s="54" t="s">
        <v>63</v>
      </c>
      <c r="B18" s="52" t="s">
        <v>64</v>
      </c>
      <c r="C18" s="53">
        <f>C20+C21+C22</f>
        <v>28</v>
      </c>
      <c r="D18" s="53">
        <f aca="true" t="shared" si="5" ref="D18:S18">D20+D21+D22</f>
        <v>28</v>
      </c>
      <c r="E18" s="53">
        <f t="shared" si="5"/>
        <v>28</v>
      </c>
      <c r="F18" s="53">
        <f t="shared" si="5"/>
        <v>28</v>
      </c>
      <c r="G18" s="53">
        <f t="shared" si="5"/>
        <v>28</v>
      </c>
      <c r="H18" s="53">
        <f t="shared" si="5"/>
        <v>28</v>
      </c>
      <c r="I18" s="53">
        <f t="shared" si="5"/>
        <v>28</v>
      </c>
      <c r="J18" s="53">
        <f t="shared" si="5"/>
        <v>27</v>
      </c>
      <c r="K18" s="53">
        <f t="shared" si="5"/>
        <v>27</v>
      </c>
      <c r="L18" s="53">
        <f t="shared" si="5"/>
        <v>27</v>
      </c>
      <c r="M18" s="53">
        <f t="shared" si="5"/>
        <v>27</v>
      </c>
      <c r="N18" s="53">
        <f t="shared" si="5"/>
        <v>27</v>
      </c>
      <c r="O18" s="53">
        <f t="shared" si="5"/>
        <v>27</v>
      </c>
      <c r="P18" s="53">
        <f t="shared" si="5"/>
        <v>36</v>
      </c>
      <c r="Q18" s="53">
        <f t="shared" si="5"/>
        <v>36</v>
      </c>
      <c r="R18" s="53">
        <f t="shared" si="5"/>
        <v>36</v>
      </c>
      <c r="S18" s="53">
        <f t="shared" si="5"/>
        <v>36</v>
      </c>
      <c r="T18" s="84" t="s">
        <v>115</v>
      </c>
      <c r="U18" s="72">
        <v>502</v>
      </c>
      <c r="V18" s="50">
        <f>V23+V25+V26+V27+V28+V29</f>
        <v>36</v>
      </c>
      <c r="W18" s="50">
        <f aca="true" t="shared" si="6" ref="W18:AS18">W23+W25+W26+W27+W28+W29</f>
        <v>36</v>
      </c>
      <c r="X18" s="50">
        <f t="shared" si="6"/>
        <v>36</v>
      </c>
      <c r="Y18" s="50">
        <f t="shared" si="6"/>
        <v>36</v>
      </c>
      <c r="Z18" s="50">
        <f t="shared" si="6"/>
        <v>36</v>
      </c>
      <c r="AA18" s="50">
        <f t="shared" si="6"/>
        <v>36</v>
      </c>
      <c r="AB18" s="50">
        <f t="shared" si="6"/>
        <v>36</v>
      </c>
      <c r="AC18" s="50">
        <f t="shared" si="6"/>
        <v>16</v>
      </c>
      <c r="AD18" s="50">
        <f t="shared" si="6"/>
        <v>34</v>
      </c>
      <c r="AE18" s="50">
        <f t="shared" si="6"/>
        <v>34</v>
      </c>
      <c r="AF18" s="50">
        <f t="shared" si="6"/>
        <v>34</v>
      </c>
      <c r="AG18" s="50">
        <f t="shared" si="6"/>
        <v>34</v>
      </c>
      <c r="AH18" s="50">
        <f t="shared" si="6"/>
        <v>34</v>
      </c>
      <c r="AI18" s="50">
        <f t="shared" si="6"/>
        <v>34</v>
      </c>
      <c r="AJ18" s="50">
        <f t="shared" si="6"/>
        <v>34</v>
      </c>
      <c r="AK18" s="50">
        <f t="shared" si="6"/>
        <v>34</v>
      </c>
      <c r="AL18" s="50">
        <f t="shared" si="6"/>
        <v>34</v>
      </c>
      <c r="AM18" s="50">
        <f t="shared" si="6"/>
        <v>36</v>
      </c>
      <c r="AN18" s="50">
        <f t="shared" si="6"/>
        <v>36</v>
      </c>
      <c r="AO18" s="50">
        <f t="shared" si="6"/>
        <v>36</v>
      </c>
      <c r="AP18" s="50">
        <f t="shared" si="6"/>
        <v>36</v>
      </c>
      <c r="AQ18" s="50">
        <f t="shared" si="6"/>
        <v>36</v>
      </c>
      <c r="AR18" s="50">
        <f t="shared" si="6"/>
        <v>36</v>
      </c>
      <c r="AS18" s="50">
        <f t="shared" si="6"/>
        <v>18</v>
      </c>
      <c r="AT18" s="50">
        <v>808</v>
      </c>
      <c r="AU18" s="50">
        <f t="shared" si="2"/>
        <v>1310</v>
      </c>
    </row>
    <row r="19" spans="1:47" ht="65.25" customHeight="1">
      <c r="A19" s="26" t="s">
        <v>75</v>
      </c>
      <c r="B19" s="29" t="s">
        <v>76</v>
      </c>
      <c r="C19" s="1">
        <f>C20+C21+C22</f>
        <v>28</v>
      </c>
      <c r="D19" s="1">
        <f aca="true" t="shared" si="7" ref="D19:S19">D20+D21+D22</f>
        <v>28</v>
      </c>
      <c r="E19" s="1">
        <f t="shared" si="7"/>
        <v>28</v>
      </c>
      <c r="F19" s="1">
        <f t="shared" si="7"/>
        <v>28</v>
      </c>
      <c r="G19" s="1">
        <f t="shared" si="7"/>
        <v>28</v>
      </c>
      <c r="H19" s="1">
        <f t="shared" si="7"/>
        <v>28</v>
      </c>
      <c r="I19" s="1">
        <f t="shared" si="7"/>
        <v>28</v>
      </c>
      <c r="J19" s="1">
        <f t="shared" si="7"/>
        <v>27</v>
      </c>
      <c r="K19" s="1">
        <f t="shared" si="7"/>
        <v>27</v>
      </c>
      <c r="L19" s="1">
        <f t="shared" si="7"/>
        <v>27</v>
      </c>
      <c r="M19" s="1">
        <f t="shared" si="7"/>
        <v>27</v>
      </c>
      <c r="N19" s="1">
        <f t="shared" si="7"/>
        <v>27</v>
      </c>
      <c r="O19" s="1">
        <f t="shared" si="7"/>
        <v>27</v>
      </c>
      <c r="P19" s="1">
        <f t="shared" si="7"/>
        <v>36</v>
      </c>
      <c r="Q19" s="1">
        <f t="shared" si="7"/>
        <v>36</v>
      </c>
      <c r="R19" s="1">
        <f t="shared" si="7"/>
        <v>36</v>
      </c>
      <c r="S19" s="1">
        <f t="shared" si="7"/>
        <v>36</v>
      </c>
      <c r="T19" s="71" t="s">
        <v>115</v>
      </c>
      <c r="U19" s="71">
        <v>502</v>
      </c>
      <c r="V19" s="1"/>
      <c r="W19" s="1"/>
      <c r="X19" s="1"/>
      <c r="Y19" s="1"/>
      <c r="Z19" s="1"/>
      <c r="AA19" s="1"/>
      <c r="AB19" s="1"/>
      <c r="AC19" s="83" t="s">
        <v>124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74"/>
      <c r="AU19" s="50">
        <f t="shared" si="2"/>
        <v>502</v>
      </c>
    </row>
    <row r="20" spans="1:47" ht="50.25" customHeight="1">
      <c r="A20" s="26" t="s">
        <v>77</v>
      </c>
      <c r="B20" s="29" t="s">
        <v>78</v>
      </c>
      <c r="C20" s="1">
        <v>7</v>
      </c>
      <c r="D20" s="1">
        <v>7</v>
      </c>
      <c r="E20" s="1">
        <v>7</v>
      </c>
      <c r="F20" s="1">
        <v>7</v>
      </c>
      <c r="G20" s="1">
        <v>7</v>
      </c>
      <c r="H20" s="1">
        <v>7</v>
      </c>
      <c r="I20" s="1">
        <v>7</v>
      </c>
      <c r="J20" s="1">
        <v>6</v>
      </c>
      <c r="K20" s="1">
        <v>6</v>
      </c>
      <c r="L20" s="1">
        <v>6</v>
      </c>
      <c r="M20" s="1">
        <v>6</v>
      </c>
      <c r="N20" s="1">
        <v>6</v>
      </c>
      <c r="O20" s="1">
        <v>6</v>
      </c>
      <c r="P20" s="1"/>
      <c r="Q20" s="1"/>
      <c r="R20" s="1"/>
      <c r="S20" s="1"/>
      <c r="T20" s="71" t="s">
        <v>115</v>
      </c>
      <c r="U20" s="71">
        <v>85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74"/>
      <c r="AU20" s="50">
        <f t="shared" si="2"/>
        <v>85</v>
      </c>
    </row>
    <row r="21" spans="1:47" ht="50.25" customHeight="1">
      <c r="A21" s="26" t="s">
        <v>79</v>
      </c>
      <c r="B21" s="29" t="s">
        <v>80</v>
      </c>
      <c r="C21" s="1">
        <v>21</v>
      </c>
      <c r="D21" s="1">
        <v>21</v>
      </c>
      <c r="E21" s="1">
        <v>21</v>
      </c>
      <c r="F21" s="1">
        <v>21</v>
      </c>
      <c r="G21" s="1">
        <v>21</v>
      </c>
      <c r="H21" s="1">
        <v>21</v>
      </c>
      <c r="I21" s="1">
        <v>21</v>
      </c>
      <c r="J21" s="1">
        <v>21</v>
      </c>
      <c r="K21" s="1">
        <v>21</v>
      </c>
      <c r="L21" s="1">
        <v>21</v>
      </c>
      <c r="M21" s="1">
        <v>21</v>
      </c>
      <c r="N21" s="1">
        <v>21</v>
      </c>
      <c r="O21" s="1">
        <v>21</v>
      </c>
      <c r="P21" s="1"/>
      <c r="Q21" s="1"/>
      <c r="R21" s="1"/>
      <c r="S21" s="1"/>
      <c r="T21" s="71" t="s">
        <v>115</v>
      </c>
      <c r="U21" s="71">
        <v>273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74"/>
      <c r="AU21" s="50">
        <f t="shared" si="2"/>
        <v>273</v>
      </c>
    </row>
    <row r="22" spans="1:47" ht="19.5" customHeight="1">
      <c r="A22" s="26" t="s">
        <v>81</v>
      </c>
      <c r="B22" s="35" t="s">
        <v>72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81">
        <v>36</v>
      </c>
      <c r="Q22" s="81">
        <v>36</v>
      </c>
      <c r="R22" s="81">
        <v>36</v>
      </c>
      <c r="S22" s="81">
        <v>36</v>
      </c>
      <c r="T22" s="71" t="s">
        <v>115</v>
      </c>
      <c r="U22" s="71">
        <v>144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74"/>
      <c r="AU22" s="50">
        <f t="shared" si="2"/>
        <v>144</v>
      </c>
    </row>
    <row r="23" spans="1:47" ht="23.25" customHeight="1">
      <c r="A23" s="26" t="s">
        <v>82</v>
      </c>
      <c r="B23" s="36" t="s">
        <v>83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1" t="s">
        <v>115</v>
      </c>
      <c r="U23" s="71"/>
      <c r="V23" s="82">
        <v>36</v>
      </c>
      <c r="W23" s="82">
        <v>36</v>
      </c>
      <c r="X23" s="82">
        <v>36</v>
      </c>
      <c r="Y23" s="82">
        <v>36</v>
      </c>
      <c r="Z23" s="82">
        <v>36</v>
      </c>
      <c r="AA23" s="82">
        <v>36</v>
      </c>
      <c r="AB23" s="82">
        <v>36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74">
        <v>252</v>
      </c>
      <c r="AU23" s="50">
        <f t="shared" si="2"/>
        <v>252</v>
      </c>
    </row>
    <row r="24" spans="1:47" ht="63.75" customHeight="1">
      <c r="A24" s="26" t="s">
        <v>84</v>
      </c>
      <c r="B24" s="29" t="s">
        <v>85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1" t="s">
        <v>115</v>
      </c>
      <c r="U24" s="7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73"/>
      <c r="AS24" s="83" t="s">
        <v>124</v>
      </c>
      <c r="AT24" s="74">
        <v>535</v>
      </c>
      <c r="AU24" s="50">
        <f t="shared" si="2"/>
        <v>535</v>
      </c>
    </row>
    <row r="25" spans="1:47" ht="51.75" customHeight="1">
      <c r="A25" s="27" t="s">
        <v>86</v>
      </c>
      <c r="B25" s="29" t="s">
        <v>87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1" t="s">
        <v>115</v>
      </c>
      <c r="U25" s="71"/>
      <c r="V25" s="1"/>
      <c r="W25" s="1"/>
      <c r="X25" s="1"/>
      <c r="Y25" s="1"/>
      <c r="Z25" s="1"/>
      <c r="AA25" s="1"/>
      <c r="AB25" s="1"/>
      <c r="AC25" s="1">
        <v>16</v>
      </c>
      <c r="AD25" s="1">
        <v>20</v>
      </c>
      <c r="AE25" s="1">
        <v>22</v>
      </c>
      <c r="AF25" s="1">
        <v>22</v>
      </c>
      <c r="AG25" s="1">
        <v>22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74">
        <v>102</v>
      </c>
      <c r="AU25" s="50">
        <f t="shared" si="2"/>
        <v>102</v>
      </c>
    </row>
    <row r="26" spans="1:47" ht="51.75" customHeight="1">
      <c r="A26" s="27" t="s">
        <v>88</v>
      </c>
      <c r="B26" s="29" t="s">
        <v>89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1" t="s">
        <v>115</v>
      </c>
      <c r="U26" s="71"/>
      <c r="V26" s="1"/>
      <c r="W26" s="1"/>
      <c r="X26" s="1"/>
      <c r="Y26" s="1"/>
      <c r="Z26" s="1"/>
      <c r="AA26" s="1"/>
      <c r="AB26" s="1"/>
      <c r="AC26" s="1"/>
      <c r="AD26" s="1">
        <v>14</v>
      </c>
      <c r="AE26" s="1">
        <v>12</v>
      </c>
      <c r="AF26" s="1">
        <v>12</v>
      </c>
      <c r="AG26" s="1">
        <v>12</v>
      </c>
      <c r="AH26" s="1">
        <v>34</v>
      </c>
      <c r="AI26" s="1">
        <v>34</v>
      </c>
      <c r="AJ26" s="1">
        <v>34</v>
      </c>
      <c r="AK26" s="1">
        <v>34</v>
      </c>
      <c r="AL26" s="1">
        <v>31</v>
      </c>
      <c r="AM26" s="1"/>
      <c r="AN26" s="1"/>
      <c r="AO26" s="1"/>
      <c r="AP26" s="1"/>
      <c r="AQ26" s="1"/>
      <c r="AR26" s="1"/>
      <c r="AS26" s="1"/>
      <c r="AT26" s="74">
        <v>217</v>
      </c>
      <c r="AU26" s="50">
        <f t="shared" si="2"/>
        <v>217</v>
      </c>
    </row>
    <row r="27" spans="1:47" ht="15">
      <c r="A27" s="26" t="s">
        <v>90</v>
      </c>
      <c r="B27" s="35" t="s">
        <v>72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1" t="s">
        <v>115</v>
      </c>
      <c r="U27" s="7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73"/>
      <c r="AM27" s="81">
        <v>18</v>
      </c>
      <c r="AN27" s="81">
        <v>36</v>
      </c>
      <c r="AO27" s="81">
        <v>36</v>
      </c>
      <c r="AP27" s="81">
        <v>18</v>
      </c>
      <c r="AQ27" s="1"/>
      <c r="AR27" s="1"/>
      <c r="AS27" s="1"/>
      <c r="AT27" s="74">
        <v>108</v>
      </c>
      <c r="AU27" s="50">
        <f t="shared" si="2"/>
        <v>108</v>
      </c>
    </row>
    <row r="28" spans="1:47" ht="18.75" customHeight="1">
      <c r="A28" s="26" t="s">
        <v>91</v>
      </c>
      <c r="B28" s="36" t="s">
        <v>83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1" t="s">
        <v>115</v>
      </c>
      <c r="U28" s="7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82">
        <v>18</v>
      </c>
      <c r="AQ28" s="82">
        <v>36</v>
      </c>
      <c r="AR28" s="82">
        <v>36</v>
      </c>
      <c r="AS28" s="82">
        <v>18</v>
      </c>
      <c r="AT28" s="74">
        <v>108</v>
      </c>
      <c r="AU28" s="50">
        <f t="shared" si="2"/>
        <v>108</v>
      </c>
    </row>
    <row r="29" spans="1:47" ht="67.5" customHeight="1">
      <c r="A29" s="38" t="s">
        <v>92</v>
      </c>
      <c r="B29" s="39" t="s">
        <v>93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1" t="s">
        <v>115</v>
      </c>
      <c r="U29" s="7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v>3</v>
      </c>
      <c r="AM29" s="1">
        <v>18</v>
      </c>
      <c r="AN29" s="1"/>
      <c r="AO29" s="1"/>
      <c r="AP29" s="1"/>
      <c r="AQ29" s="1"/>
      <c r="AR29" s="1"/>
      <c r="AS29" s="1"/>
      <c r="AT29" s="74">
        <v>21</v>
      </c>
      <c r="AU29" s="50">
        <f t="shared" si="2"/>
        <v>21</v>
      </c>
    </row>
    <row r="30" spans="1:47" ht="56.25" customHeight="1">
      <c r="A30" s="21" t="s">
        <v>94</v>
      </c>
      <c r="B30" s="29" t="s">
        <v>95</v>
      </c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1" t="s">
        <v>115</v>
      </c>
      <c r="U30" s="7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v>3</v>
      </c>
      <c r="AM30" s="1">
        <v>18</v>
      </c>
      <c r="AN30" s="1"/>
      <c r="AO30" s="1"/>
      <c r="AP30" s="1"/>
      <c r="AQ30" s="1"/>
      <c r="AR30" s="1"/>
      <c r="AS30" s="1"/>
      <c r="AT30" s="74">
        <v>21</v>
      </c>
      <c r="AU30" s="50">
        <f t="shared" si="2"/>
        <v>21</v>
      </c>
    </row>
    <row r="31" spans="1:47" ht="22.5" customHeight="1">
      <c r="A31" s="44" t="s">
        <v>111</v>
      </c>
      <c r="B31" s="43" t="s">
        <v>108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1" t="s">
        <v>115</v>
      </c>
      <c r="U31" s="71"/>
      <c r="V31" s="1"/>
      <c r="W31" s="1"/>
      <c r="X31" s="1"/>
      <c r="Y31" s="1"/>
      <c r="Z31" s="1"/>
      <c r="AA31" s="1"/>
      <c r="AB31" s="1"/>
      <c r="AC31" s="1">
        <v>18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>
        <v>18</v>
      </c>
      <c r="AT31" s="74">
        <v>36</v>
      </c>
      <c r="AU31" s="50">
        <f t="shared" si="2"/>
        <v>36</v>
      </c>
    </row>
    <row r="32" spans="1:47" ht="18" customHeight="1">
      <c r="A32" s="45"/>
      <c r="B32" s="45" t="s">
        <v>112</v>
      </c>
      <c r="C32" s="45">
        <f>C12+C18</f>
        <v>36</v>
      </c>
      <c r="D32" s="45">
        <f aca="true" t="shared" si="8" ref="D32:S32">D12+D18</f>
        <v>36</v>
      </c>
      <c r="E32" s="45">
        <f t="shared" si="8"/>
        <v>36</v>
      </c>
      <c r="F32" s="45">
        <f t="shared" si="8"/>
        <v>36</v>
      </c>
      <c r="G32" s="45">
        <f t="shared" si="8"/>
        <v>36</v>
      </c>
      <c r="H32" s="45">
        <f t="shared" si="8"/>
        <v>36</v>
      </c>
      <c r="I32" s="45">
        <f t="shared" si="8"/>
        <v>36</v>
      </c>
      <c r="J32" s="45">
        <f t="shared" si="8"/>
        <v>36</v>
      </c>
      <c r="K32" s="45">
        <f t="shared" si="8"/>
        <v>36</v>
      </c>
      <c r="L32" s="45">
        <f t="shared" si="8"/>
        <v>36</v>
      </c>
      <c r="M32" s="45">
        <f t="shared" si="8"/>
        <v>36</v>
      </c>
      <c r="N32" s="45">
        <f t="shared" si="8"/>
        <v>36</v>
      </c>
      <c r="O32" s="45">
        <f t="shared" si="8"/>
        <v>36</v>
      </c>
      <c r="P32" s="45">
        <f t="shared" si="8"/>
        <v>36</v>
      </c>
      <c r="Q32" s="45">
        <f t="shared" si="8"/>
        <v>36</v>
      </c>
      <c r="R32" s="45">
        <f t="shared" si="8"/>
        <v>36</v>
      </c>
      <c r="S32" s="45">
        <f t="shared" si="8"/>
        <v>36</v>
      </c>
      <c r="T32" s="69" t="s">
        <v>115</v>
      </c>
      <c r="U32" s="69">
        <f>SUM(C32:T32)</f>
        <v>612</v>
      </c>
      <c r="V32" s="45">
        <f>V12+V18+V31</f>
        <v>36</v>
      </c>
      <c r="W32" s="45">
        <f aca="true" t="shared" si="9" ref="W32:AS32">W12+W18+W31</f>
        <v>36</v>
      </c>
      <c r="X32" s="45">
        <f t="shared" si="9"/>
        <v>36</v>
      </c>
      <c r="Y32" s="45">
        <f t="shared" si="9"/>
        <v>36</v>
      </c>
      <c r="Z32" s="45">
        <f t="shared" si="9"/>
        <v>36</v>
      </c>
      <c r="AA32" s="45">
        <f t="shared" si="9"/>
        <v>36</v>
      </c>
      <c r="AB32" s="45">
        <f t="shared" si="9"/>
        <v>36</v>
      </c>
      <c r="AC32" s="45">
        <f t="shared" si="9"/>
        <v>36</v>
      </c>
      <c r="AD32" s="45">
        <f t="shared" si="9"/>
        <v>36</v>
      </c>
      <c r="AE32" s="45">
        <f t="shared" si="9"/>
        <v>36</v>
      </c>
      <c r="AF32" s="45">
        <f t="shared" si="9"/>
        <v>36</v>
      </c>
      <c r="AG32" s="45">
        <f t="shared" si="9"/>
        <v>36</v>
      </c>
      <c r="AH32" s="45">
        <f t="shared" si="9"/>
        <v>36</v>
      </c>
      <c r="AI32" s="45">
        <f t="shared" si="9"/>
        <v>36</v>
      </c>
      <c r="AJ32" s="45">
        <f t="shared" si="9"/>
        <v>36</v>
      </c>
      <c r="AK32" s="45">
        <f t="shared" si="9"/>
        <v>36</v>
      </c>
      <c r="AL32" s="45">
        <f t="shared" si="9"/>
        <v>36</v>
      </c>
      <c r="AM32" s="45">
        <f t="shared" si="9"/>
        <v>36</v>
      </c>
      <c r="AN32" s="45">
        <f t="shared" si="9"/>
        <v>36</v>
      </c>
      <c r="AO32" s="45">
        <f t="shared" si="9"/>
        <v>36</v>
      </c>
      <c r="AP32" s="45">
        <f t="shared" si="9"/>
        <v>36</v>
      </c>
      <c r="AQ32" s="45">
        <f t="shared" si="9"/>
        <v>36</v>
      </c>
      <c r="AR32" s="45">
        <f t="shared" si="9"/>
        <v>36</v>
      </c>
      <c r="AS32" s="45">
        <f t="shared" si="9"/>
        <v>36</v>
      </c>
      <c r="AT32" s="45">
        <f>AT12+AT18+AT31</f>
        <v>864</v>
      </c>
      <c r="AU32" s="50">
        <f t="shared" si="2"/>
        <v>1476</v>
      </c>
    </row>
  </sheetData>
  <sheetProtection/>
  <mergeCells count="23">
    <mergeCell ref="Y3:AA3"/>
    <mergeCell ref="K3:K5"/>
    <mergeCell ref="A3:A9"/>
    <mergeCell ref="B3:B9"/>
    <mergeCell ref="C3:F3"/>
    <mergeCell ref="G3:G5"/>
    <mergeCell ref="H3:J3"/>
    <mergeCell ref="AU3:AU5"/>
    <mergeCell ref="AP3:AS3"/>
    <mergeCell ref="AT3:AT5"/>
    <mergeCell ref="C6:AT6"/>
    <mergeCell ref="C8:AT8"/>
    <mergeCell ref="AB3:AB5"/>
    <mergeCell ref="AC3:AF3"/>
    <mergeCell ref="AG3:AG5"/>
    <mergeCell ref="AH3:AJ3"/>
    <mergeCell ref="AK3:AK5"/>
    <mergeCell ref="AL3:AO3"/>
    <mergeCell ref="L3:O3"/>
    <mergeCell ref="P3:S3"/>
    <mergeCell ref="T3:T5"/>
    <mergeCell ref="U3:W3"/>
    <mergeCell ref="X3:X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0"/>
  <sheetViews>
    <sheetView zoomScale="76" zoomScaleNormal="76" zoomScalePageLayoutView="0" workbookViewId="0" topLeftCell="B1">
      <selection activeCell="AW9" sqref="AW9"/>
    </sheetView>
  </sheetViews>
  <sheetFormatPr defaultColWidth="9.140625" defaultRowHeight="15"/>
  <cols>
    <col min="1" max="1" width="11.28125" style="0" customWidth="1"/>
    <col min="2" max="2" width="38.00390625" style="0" customWidth="1"/>
    <col min="3" max="3" width="4.7109375" style="0" customWidth="1"/>
    <col min="4" max="4" width="5.00390625" style="0" customWidth="1"/>
    <col min="5" max="5" width="4.00390625" style="0" customWidth="1"/>
    <col min="6" max="6" width="3.7109375" style="0" customWidth="1"/>
    <col min="7" max="7" width="3.421875" style="0" customWidth="1"/>
    <col min="8" max="8" width="4.28125" style="0" customWidth="1"/>
    <col min="9" max="9" width="3.7109375" style="0" customWidth="1"/>
    <col min="10" max="10" width="4.140625" style="0" customWidth="1"/>
    <col min="11" max="13" width="4.421875" style="0" customWidth="1"/>
    <col min="14" max="14" width="3.57421875" style="0" customWidth="1"/>
    <col min="15" max="15" width="4.00390625" style="0" customWidth="1"/>
    <col min="16" max="16" width="3.8515625" style="0" customWidth="1"/>
    <col min="17" max="17" width="4.00390625" style="0" customWidth="1"/>
    <col min="18" max="18" width="4.140625" style="0" customWidth="1"/>
    <col min="19" max="19" width="4.00390625" style="0" customWidth="1"/>
    <col min="20" max="20" width="3.8515625" style="0" customWidth="1"/>
    <col min="21" max="21" width="5.00390625" style="0" customWidth="1"/>
    <col min="22" max="22" width="4.421875" style="0" customWidth="1"/>
    <col min="23" max="23" width="3.7109375" style="0" customWidth="1"/>
    <col min="24" max="24" width="4.140625" style="0" customWidth="1"/>
    <col min="25" max="25" width="4.28125" style="0" customWidth="1"/>
    <col min="26" max="26" width="4.00390625" style="0" customWidth="1"/>
    <col min="27" max="27" width="4.140625" style="0" customWidth="1"/>
    <col min="28" max="29" width="4.57421875" style="0" customWidth="1"/>
    <col min="30" max="30" width="4.28125" style="0" customWidth="1"/>
    <col min="31" max="31" width="3.57421875" style="0" customWidth="1"/>
    <col min="32" max="32" width="3.8515625" style="0" customWidth="1"/>
    <col min="33" max="33" width="4.28125" style="0" customWidth="1"/>
    <col min="34" max="34" width="4.00390625" style="0" customWidth="1"/>
    <col min="35" max="35" width="3.7109375" style="0" customWidth="1"/>
    <col min="36" max="36" width="3.8515625" style="0" customWidth="1"/>
    <col min="37" max="37" width="4.421875" style="0" customWidth="1"/>
    <col min="38" max="38" width="4.28125" style="0" customWidth="1"/>
    <col min="39" max="39" width="4.00390625" style="0" customWidth="1"/>
    <col min="40" max="40" width="3.7109375" style="0" customWidth="1"/>
    <col min="41" max="41" width="4.140625" style="0" customWidth="1"/>
    <col min="42" max="42" width="3.8515625" style="0" customWidth="1"/>
    <col min="43" max="43" width="4.28125" style="0" customWidth="1"/>
    <col min="44" max="44" width="4.421875" style="0" customWidth="1"/>
    <col min="45" max="45" width="6.140625" style="0" customWidth="1"/>
    <col min="46" max="46" width="6.00390625" style="0" customWidth="1"/>
    <col min="47" max="47" width="6.28125" style="0" customWidth="1"/>
  </cols>
  <sheetData>
    <row r="1" ht="15.75">
      <c r="B1" s="47" t="s">
        <v>121</v>
      </c>
    </row>
    <row r="3" spans="1:47" ht="15">
      <c r="A3" s="119" t="s">
        <v>0</v>
      </c>
      <c r="B3" s="122" t="s">
        <v>1</v>
      </c>
      <c r="C3" s="114" t="s">
        <v>2</v>
      </c>
      <c r="D3" s="114"/>
      <c r="E3" s="114"/>
      <c r="F3" s="114"/>
      <c r="G3" s="116" t="s">
        <v>3</v>
      </c>
      <c r="H3" s="113" t="s">
        <v>4</v>
      </c>
      <c r="I3" s="114"/>
      <c r="J3" s="115"/>
      <c r="K3" s="116" t="s">
        <v>5</v>
      </c>
      <c r="L3" s="113" t="s">
        <v>6</v>
      </c>
      <c r="M3" s="114"/>
      <c r="N3" s="114"/>
      <c r="O3" s="115"/>
      <c r="P3" s="113" t="s">
        <v>7</v>
      </c>
      <c r="Q3" s="114"/>
      <c r="R3" s="114"/>
      <c r="S3" s="115"/>
      <c r="T3" s="116" t="s">
        <v>8</v>
      </c>
      <c r="U3" s="113" t="s">
        <v>9</v>
      </c>
      <c r="V3" s="114"/>
      <c r="W3" s="115"/>
      <c r="X3" s="116" t="s">
        <v>11</v>
      </c>
      <c r="Y3" s="128" t="s">
        <v>12</v>
      </c>
      <c r="Z3" s="129"/>
      <c r="AA3" s="130"/>
      <c r="AB3" s="116" t="s">
        <v>13</v>
      </c>
      <c r="AC3" s="131" t="s">
        <v>14</v>
      </c>
      <c r="AD3" s="132"/>
      <c r="AE3" s="132"/>
      <c r="AF3" s="133"/>
      <c r="AG3" s="134" t="s">
        <v>19</v>
      </c>
      <c r="AH3" s="131" t="s">
        <v>15</v>
      </c>
      <c r="AI3" s="132"/>
      <c r="AJ3" s="133"/>
      <c r="AK3" s="116" t="s">
        <v>20</v>
      </c>
      <c r="AL3" s="131" t="s">
        <v>16</v>
      </c>
      <c r="AM3" s="132"/>
      <c r="AN3" s="132"/>
      <c r="AO3" s="133"/>
      <c r="AP3" s="131" t="s">
        <v>17</v>
      </c>
      <c r="AQ3" s="132"/>
      <c r="AR3" s="132"/>
      <c r="AS3" s="133"/>
      <c r="AT3" s="110" t="s">
        <v>113</v>
      </c>
      <c r="AU3" s="110" t="s">
        <v>18</v>
      </c>
    </row>
    <row r="4" spans="1:47" ht="15">
      <c r="A4" s="120"/>
      <c r="B4" s="123"/>
      <c r="C4" s="13">
        <v>1</v>
      </c>
      <c r="D4" s="5">
        <v>8</v>
      </c>
      <c r="E4" s="5">
        <v>15</v>
      </c>
      <c r="F4" s="12">
        <v>22</v>
      </c>
      <c r="G4" s="117"/>
      <c r="H4" s="5">
        <v>6</v>
      </c>
      <c r="I4" s="5">
        <v>13</v>
      </c>
      <c r="J4" s="13">
        <v>20</v>
      </c>
      <c r="K4" s="117"/>
      <c r="L4" s="5">
        <v>3</v>
      </c>
      <c r="M4" s="5">
        <v>10</v>
      </c>
      <c r="N4" s="5">
        <v>17</v>
      </c>
      <c r="O4" s="12">
        <v>24</v>
      </c>
      <c r="P4" s="5">
        <v>1</v>
      </c>
      <c r="Q4" s="5">
        <v>8</v>
      </c>
      <c r="R4" s="5">
        <v>15</v>
      </c>
      <c r="S4" s="5">
        <v>22</v>
      </c>
      <c r="T4" s="117"/>
      <c r="U4" s="5">
        <v>5</v>
      </c>
      <c r="V4" s="5">
        <v>12</v>
      </c>
      <c r="W4" s="5">
        <v>19</v>
      </c>
      <c r="X4" s="117"/>
      <c r="Y4" s="17">
        <v>2</v>
      </c>
      <c r="Z4" s="17">
        <v>9</v>
      </c>
      <c r="AA4" s="15">
        <v>16</v>
      </c>
      <c r="AB4" s="117"/>
      <c r="AC4" s="1">
        <v>2</v>
      </c>
      <c r="AD4" s="1">
        <v>9</v>
      </c>
      <c r="AE4" s="1">
        <v>16</v>
      </c>
      <c r="AF4" s="1">
        <v>23</v>
      </c>
      <c r="AG4" s="135"/>
      <c r="AH4" s="1">
        <v>6</v>
      </c>
      <c r="AI4" s="1">
        <v>13</v>
      </c>
      <c r="AJ4" s="1">
        <v>20</v>
      </c>
      <c r="AK4" s="117"/>
      <c r="AL4" s="1">
        <v>4</v>
      </c>
      <c r="AM4" s="1">
        <v>11</v>
      </c>
      <c r="AN4" s="1">
        <v>18</v>
      </c>
      <c r="AO4" s="1">
        <v>25</v>
      </c>
      <c r="AP4" s="1">
        <v>1</v>
      </c>
      <c r="AQ4" s="1">
        <v>8</v>
      </c>
      <c r="AR4" s="1">
        <v>15</v>
      </c>
      <c r="AS4" s="1">
        <v>22</v>
      </c>
      <c r="AT4" s="111"/>
      <c r="AU4" s="111"/>
    </row>
    <row r="5" spans="1:47" ht="24" customHeight="1">
      <c r="A5" s="120"/>
      <c r="B5" s="123"/>
      <c r="C5" s="7">
        <v>7</v>
      </c>
      <c r="D5" s="8">
        <v>14</v>
      </c>
      <c r="E5" s="8">
        <v>21</v>
      </c>
      <c r="F5" s="9">
        <v>28</v>
      </c>
      <c r="G5" s="118"/>
      <c r="H5" s="8">
        <v>12</v>
      </c>
      <c r="I5" s="8">
        <v>19</v>
      </c>
      <c r="J5" s="7">
        <v>26</v>
      </c>
      <c r="K5" s="118"/>
      <c r="L5" s="8">
        <v>9</v>
      </c>
      <c r="M5" s="8">
        <v>16</v>
      </c>
      <c r="N5" s="8">
        <v>23</v>
      </c>
      <c r="O5" s="9">
        <v>30</v>
      </c>
      <c r="P5" s="8">
        <v>7</v>
      </c>
      <c r="Q5" s="8">
        <v>14</v>
      </c>
      <c r="R5" s="8">
        <v>21</v>
      </c>
      <c r="S5" s="8">
        <v>28</v>
      </c>
      <c r="T5" s="118"/>
      <c r="U5" s="8">
        <v>11</v>
      </c>
      <c r="V5" s="8">
        <v>18</v>
      </c>
      <c r="W5" s="8">
        <v>25</v>
      </c>
      <c r="X5" s="118"/>
      <c r="Y5" s="14">
        <v>8</v>
      </c>
      <c r="Z5" s="14">
        <v>15</v>
      </c>
      <c r="AA5" s="16">
        <v>22</v>
      </c>
      <c r="AB5" s="118"/>
      <c r="AC5" s="1">
        <v>8</v>
      </c>
      <c r="AD5" s="1">
        <v>15</v>
      </c>
      <c r="AE5" s="1">
        <v>22</v>
      </c>
      <c r="AF5" s="1">
        <v>29</v>
      </c>
      <c r="AG5" s="136"/>
      <c r="AH5" s="1">
        <v>12</v>
      </c>
      <c r="AI5" s="1">
        <v>19</v>
      </c>
      <c r="AJ5" s="1">
        <v>26</v>
      </c>
      <c r="AK5" s="118"/>
      <c r="AL5" s="1">
        <v>10</v>
      </c>
      <c r="AM5" s="1">
        <v>17</v>
      </c>
      <c r="AN5" s="1">
        <v>24</v>
      </c>
      <c r="AO5" s="1">
        <v>31</v>
      </c>
      <c r="AP5" s="1">
        <v>7</v>
      </c>
      <c r="AQ5" s="1">
        <v>14</v>
      </c>
      <c r="AR5" s="1">
        <v>21</v>
      </c>
      <c r="AS5" s="1">
        <v>18</v>
      </c>
      <c r="AT5" s="112"/>
      <c r="AU5" s="112"/>
    </row>
    <row r="6" spans="1:47" ht="15">
      <c r="A6" s="120"/>
      <c r="B6" s="123"/>
      <c r="C6" s="125" t="s">
        <v>21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7"/>
      <c r="AU6" s="17"/>
    </row>
    <row r="7" spans="1:47" ht="15">
      <c r="A7" s="120"/>
      <c r="B7" s="123"/>
      <c r="C7" s="18">
        <v>36</v>
      </c>
      <c r="D7" s="10">
        <v>37</v>
      </c>
      <c r="E7" s="10">
        <v>38</v>
      </c>
      <c r="F7" s="10">
        <v>39</v>
      </c>
      <c r="G7" s="10">
        <v>40</v>
      </c>
      <c r="H7" s="10">
        <v>41</v>
      </c>
      <c r="I7" s="10">
        <v>42</v>
      </c>
      <c r="J7" s="10">
        <v>43</v>
      </c>
      <c r="K7" s="10">
        <v>44</v>
      </c>
      <c r="L7" s="10">
        <v>45</v>
      </c>
      <c r="M7" s="10">
        <v>46</v>
      </c>
      <c r="N7" s="10">
        <v>47</v>
      </c>
      <c r="O7" s="10">
        <v>48</v>
      </c>
      <c r="P7" s="10">
        <v>49</v>
      </c>
      <c r="Q7" s="10">
        <v>50</v>
      </c>
      <c r="R7" s="10">
        <v>51</v>
      </c>
      <c r="S7" s="10">
        <v>52</v>
      </c>
      <c r="T7" s="10">
        <v>1</v>
      </c>
      <c r="U7" s="10">
        <v>2</v>
      </c>
      <c r="V7" s="10">
        <v>3</v>
      </c>
      <c r="W7" s="10">
        <v>4</v>
      </c>
      <c r="X7" s="1">
        <v>5</v>
      </c>
      <c r="Y7" s="1">
        <v>6</v>
      </c>
      <c r="Z7" s="1">
        <v>7</v>
      </c>
      <c r="AA7" s="1">
        <v>8</v>
      </c>
      <c r="AB7" s="1">
        <v>9</v>
      </c>
      <c r="AC7" s="1">
        <v>10</v>
      </c>
      <c r="AD7" s="1">
        <v>11</v>
      </c>
      <c r="AE7" s="1">
        <v>12</v>
      </c>
      <c r="AF7" s="1">
        <v>13</v>
      </c>
      <c r="AG7" s="1">
        <v>14</v>
      </c>
      <c r="AH7" s="1">
        <v>15</v>
      </c>
      <c r="AI7" s="1">
        <v>16</v>
      </c>
      <c r="AJ7" s="1">
        <v>17</v>
      </c>
      <c r="AK7" s="1">
        <v>18</v>
      </c>
      <c r="AL7" s="1">
        <v>19</v>
      </c>
      <c r="AM7" s="1">
        <v>20</v>
      </c>
      <c r="AN7" s="1">
        <v>21</v>
      </c>
      <c r="AO7" s="1">
        <v>22</v>
      </c>
      <c r="AP7" s="1">
        <v>23</v>
      </c>
      <c r="AQ7" s="1">
        <v>24</v>
      </c>
      <c r="AR7" s="1">
        <v>25</v>
      </c>
      <c r="AS7" s="1">
        <v>26</v>
      </c>
      <c r="AT7" s="1"/>
      <c r="AU7" s="1"/>
    </row>
    <row r="8" spans="1:47" ht="15">
      <c r="A8" s="120"/>
      <c r="B8" s="123"/>
      <c r="C8" s="125" t="s">
        <v>122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7"/>
      <c r="AU8" s="14"/>
    </row>
    <row r="9" spans="1:47" ht="15">
      <c r="A9" s="121"/>
      <c r="B9" s="124"/>
      <c r="C9" s="18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77">
        <v>18</v>
      </c>
      <c r="U9" s="77">
        <v>19</v>
      </c>
      <c r="V9" s="10">
        <v>20</v>
      </c>
      <c r="W9" s="10">
        <v>21</v>
      </c>
      <c r="X9" s="1">
        <v>22</v>
      </c>
      <c r="Y9" s="1">
        <v>23</v>
      </c>
      <c r="Z9" s="1">
        <v>24</v>
      </c>
      <c r="AA9" s="1">
        <v>25</v>
      </c>
      <c r="AB9" s="1">
        <v>26</v>
      </c>
      <c r="AC9" s="1">
        <v>27</v>
      </c>
      <c r="AD9" s="1">
        <v>28</v>
      </c>
      <c r="AE9" s="1">
        <v>29</v>
      </c>
      <c r="AF9" s="1">
        <v>30</v>
      </c>
      <c r="AG9" s="1">
        <v>31</v>
      </c>
      <c r="AH9" s="1">
        <v>32</v>
      </c>
      <c r="AI9" s="1">
        <v>33</v>
      </c>
      <c r="AJ9" s="1">
        <v>34</v>
      </c>
      <c r="AK9" s="1">
        <v>35</v>
      </c>
      <c r="AL9" s="1">
        <v>36</v>
      </c>
      <c r="AM9" s="1">
        <v>37</v>
      </c>
      <c r="AN9" s="1">
        <v>38</v>
      </c>
      <c r="AO9" s="1">
        <v>39</v>
      </c>
      <c r="AP9" s="1">
        <v>40</v>
      </c>
      <c r="AQ9" s="1">
        <v>41</v>
      </c>
      <c r="AR9" s="1">
        <v>42</v>
      </c>
      <c r="AS9" s="1">
        <v>43</v>
      </c>
      <c r="AT9" s="1"/>
      <c r="AU9" s="1"/>
    </row>
    <row r="10" spans="1:47" ht="21.75" customHeight="1">
      <c r="A10" s="48" t="s">
        <v>41</v>
      </c>
      <c r="B10" s="79" t="s">
        <v>10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69" t="s">
        <v>115</v>
      </c>
      <c r="U10" s="69">
        <v>0</v>
      </c>
      <c r="V10" s="45">
        <v>0</v>
      </c>
      <c r="W10" s="45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</row>
    <row r="11" spans="1:47" ht="15">
      <c r="A11" s="22"/>
      <c r="B11" s="1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70" t="s">
        <v>115</v>
      </c>
      <c r="U11" s="70"/>
      <c r="V11" s="3"/>
      <c r="W11" s="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74"/>
      <c r="AU11" s="74"/>
    </row>
    <row r="12" spans="1:47" ht="21" customHeight="1">
      <c r="A12" s="49" t="s">
        <v>43</v>
      </c>
      <c r="B12" s="80" t="s">
        <v>44</v>
      </c>
      <c r="C12" s="50">
        <f>C13+C14+C15</f>
        <v>6</v>
      </c>
      <c r="D12" s="50">
        <f aca="true" t="shared" si="0" ref="D12:S12">D13+D14+D15</f>
        <v>7</v>
      </c>
      <c r="E12" s="50">
        <f t="shared" si="0"/>
        <v>6</v>
      </c>
      <c r="F12" s="50">
        <f t="shared" si="0"/>
        <v>7</v>
      </c>
      <c r="G12" s="50">
        <f t="shared" si="0"/>
        <v>6</v>
      </c>
      <c r="H12" s="50">
        <f t="shared" si="0"/>
        <v>7</v>
      </c>
      <c r="I12" s="50">
        <f t="shared" si="0"/>
        <v>7</v>
      </c>
      <c r="J12" s="50">
        <f t="shared" si="0"/>
        <v>6</v>
      </c>
      <c r="K12" s="50">
        <f t="shared" si="0"/>
        <v>7</v>
      </c>
      <c r="L12" s="50">
        <f t="shared" si="0"/>
        <v>0</v>
      </c>
      <c r="M12" s="50">
        <f t="shared" si="0"/>
        <v>0</v>
      </c>
      <c r="N12" s="50">
        <f t="shared" si="0"/>
        <v>0</v>
      </c>
      <c r="O12" s="50">
        <f t="shared" si="0"/>
        <v>0</v>
      </c>
      <c r="P12" s="50">
        <f t="shared" si="0"/>
        <v>0</v>
      </c>
      <c r="Q12" s="50">
        <f t="shared" si="0"/>
        <v>0</v>
      </c>
      <c r="R12" s="50">
        <f t="shared" si="0"/>
        <v>5</v>
      </c>
      <c r="S12" s="50">
        <f t="shared" si="0"/>
        <v>6</v>
      </c>
      <c r="T12" s="72" t="s">
        <v>115</v>
      </c>
      <c r="U12" s="72">
        <v>70</v>
      </c>
      <c r="V12" s="50">
        <f>V13+V15</f>
        <v>3</v>
      </c>
      <c r="W12" s="50">
        <f aca="true" t="shared" si="1" ref="W12:AS12">W13+W15</f>
        <v>3</v>
      </c>
      <c r="X12" s="50">
        <f t="shared" si="1"/>
        <v>3</v>
      </c>
      <c r="Y12" s="50">
        <f t="shared" si="1"/>
        <v>3</v>
      </c>
      <c r="Z12" s="50">
        <f t="shared" si="1"/>
        <v>4</v>
      </c>
      <c r="AA12" s="50">
        <f t="shared" si="1"/>
        <v>3</v>
      </c>
      <c r="AB12" s="50">
        <f t="shared" si="1"/>
        <v>4</v>
      </c>
      <c r="AC12" s="50">
        <f t="shared" si="1"/>
        <v>3</v>
      </c>
      <c r="AD12" s="50">
        <f t="shared" si="1"/>
        <v>4</v>
      </c>
      <c r="AE12" s="50">
        <f t="shared" si="1"/>
        <v>2</v>
      </c>
      <c r="AF12" s="50">
        <f t="shared" si="1"/>
        <v>3</v>
      </c>
      <c r="AG12" s="50">
        <f t="shared" si="1"/>
        <v>0</v>
      </c>
      <c r="AH12" s="50">
        <f t="shared" si="1"/>
        <v>0</v>
      </c>
      <c r="AI12" s="50">
        <f t="shared" si="1"/>
        <v>0</v>
      </c>
      <c r="AJ12" s="50">
        <f t="shared" si="1"/>
        <v>0</v>
      </c>
      <c r="AK12" s="50">
        <f t="shared" si="1"/>
        <v>0</v>
      </c>
      <c r="AL12" s="50">
        <f t="shared" si="1"/>
        <v>0</v>
      </c>
      <c r="AM12" s="50">
        <f t="shared" si="1"/>
        <v>0</v>
      </c>
      <c r="AN12" s="50">
        <f t="shared" si="1"/>
        <v>0</v>
      </c>
      <c r="AO12" s="50">
        <f t="shared" si="1"/>
        <v>0</v>
      </c>
      <c r="AP12" s="50">
        <f t="shared" si="1"/>
        <v>0</v>
      </c>
      <c r="AQ12" s="50">
        <f t="shared" si="1"/>
        <v>0</v>
      </c>
      <c r="AR12" s="50">
        <f t="shared" si="1"/>
        <v>0</v>
      </c>
      <c r="AS12" s="50">
        <f t="shared" si="1"/>
        <v>0</v>
      </c>
      <c r="AT12" s="50">
        <v>35</v>
      </c>
      <c r="AU12" s="50">
        <f>U12+AT12</f>
        <v>105</v>
      </c>
    </row>
    <row r="13" spans="1:47" ht="30.75" customHeight="1">
      <c r="A13" s="38" t="s">
        <v>51</v>
      </c>
      <c r="B13" s="39" t="s">
        <v>52</v>
      </c>
      <c r="C13" s="1">
        <v>2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3</v>
      </c>
      <c r="J13" s="1">
        <v>3</v>
      </c>
      <c r="K13" s="1">
        <v>3</v>
      </c>
      <c r="L13" s="1"/>
      <c r="M13" s="1"/>
      <c r="N13" s="1"/>
      <c r="O13" s="1"/>
      <c r="P13" s="1"/>
      <c r="Q13" s="1"/>
      <c r="R13" s="1">
        <v>2</v>
      </c>
      <c r="S13" s="1">
        <v>2</v>
      </c>
      <c r="T13" s="71" t="s">
        <v>115</v>
      </c>
      <c r="U13" s="71">
        <v>25</v>
      </c>
      <c r="V13" s="1">
        <v>2</v>
      </c>
      <c r="W13" s="1">
        <v>2</v>
      </c>
      <c r="X13" s="1">
        <v>2</v>
      </c>
      <c r="Y13" s="1">
        <v>2</v>
      </c>
      <c r="Z13" s="1">
        <v>2</v>
      </c>
      <c r="AA13" s="1">
        <v>2</v>
      </c>
      <c r="AB13" s="1">
        <v>2</v>
      </c>
      <c r="AC13" s="1">
        <v>2</v>
      </c>
      <c r="AD13" s="1">
        <v>2</v>
      </c>
      <c r="AE13" s="1">
        <v>1</v>
      </c>
      <c r="AF13" s="1">
        <v>1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74">
        <v>20</v>
      </c>
      <c r="AU13" s="50">
        <f aca="true" t="shared" si="2" ref="AU13:AU30">U13+AT13</f>
        <v>45</v>
      </c>
    </row>
    <row r="14" spans="1:47" ht="27" customHeight="1">
      <c r="A14" s="21" t="s">
        <v>56</v>
      </c>
      <c r="B14" s="28" t="s">
        <v>57</v>
      </c>
      <c r="C14" s="2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2</v>
      </c>
      <c r="K14" s="1">
        <v>2</v>
      </c>
      <c r="L14" s="1"/>
      <c r="M14" s="1"/>
      <c r="N14" s="1"/>
      <c r="O14" s="1"/>
      <c r="P14" s="1"/>
      <c r="Q14" s="1"/>
      <c r="R14" s="1">
        <v>2</v>
      </c>
      <c r="S14" s="1">
        <v>3</v>
      </c>
      <c r="T14" s="71" t="s">
        <v>115</v>
      </c>
      <c r="U14" s="71">
        <v>30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74"/>
      <c r="AU14" s="50">
        <f t="shared" si="2"/>
        <v>30</v>
      </c>
    </row>
    <row r="15" spans="1:47" ht="19.5" customHeight="1">
      <c r="A15" s="26" t="s">
        <v>60</v>
      </c>
      <c r="B15" s="30" t="s">
        <v>42</v>
      </c>
      <c r="C15" s="2">
        <v>1</v>
      </c>
      <c r="D15" s="1">
        <v>2</v>
      </c>
      <c r="E15" s="1">
        <v>1</v>
      </c>
      <c r="F15" s="1">
        <v>2</v>
      </c>
      <c r="G15" s="1">
        <v>1</v>
      </c>
      <c r="H15" s="1">
        <v>2</v>
      </c>
      <c r="I15" s="1">
        <v>1</v>
      </c>
      <c r="J15" s="1">
        <v>1</v>
      </c>
      <c r="K15" s="1">
        <v>2</v>
      </c>
      <c r="L15" s="1"/>
      <c r="M15" s="1"/>
      <c r="N15" s="1"/>
      <c r="O15" s="1"/>
      <c r="P15" s="1"/>
      <c r="Q15" s="1"/>
      <c r="R15" s="1">
        <v>1</v>
      </c>
      <c r="S15" s="1">
        <v>1</v>
      </c>
      <c r="T15" s="71" t="s">
        <v>115</v>
      </c>
      <c r="U15" s="71">
        <v>15</v>
      </c>
      <c r="V15" s="1">
        <v>1</v>
      </c>
      <c r="W15" s="1">
        <v>1</v>
      </c>
      <c r="X15" s="1">
        <v>1</v>
      </c>
      <c r="Y15" s="1">
        <v>1</v>
      </c>
      <c r="Z15" s="1">
        <v>2</v>
      </c>
      <c r="AA15" s="1">
        <v>1</v>
      </c>
      <c r="AB15" s="1">
        <v>2</v>
      </c>
      <c r="AC15" s="1">
        <v>1</v>
      </c>
      <c r="AD15" s="1">
        <v>2</v>
      </c>
      <c r="AE15" s="1">
        <v>1</v>
      </c>
      <c r="AF15" s="1">
        <v>2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74">
        <v>15</v>
      </c>
      <c r="AU15" s="50">
        <f t="shared" si="2"/>
        <v>30</v>
      </c>
    </row>
    <row r="16" spans="1:47" ht="20.25" customHeight="1">
      <c r="A16" s="49" t="s">
        <v>61</v>
      </c>
      <c r="B16" s="52" t="s">
        <v>62</v>
      </c>
      <c r="C16" s="53">
        <f>C19+C20+C24</f>
        <v>30</v>
      </c>
      <c r="D16" s="53">
        <f aca="true" t="shared" si="3" ref="D16:S16">D19+D20+D24</f>
        <v>29</v>
      </c>
      <c r="E16" s="53">
        <f t="shared" si="3"/>
        <v>30</v>
      </c>
      <c r="F16" s="53">
        <f t="shared" si="3"/>
        <v>29</v>
      </c>
      <c r="G16" s="53">
        <f t="shared" si="3"/>
        <v>30</v>
      </c>
      <c r="H16" s="53">
        <f t="shared" si="3"/>
        <v>29</v>
      </c>
      <c r="I16" s="53">
        <f t="shared" si="3"/>
        <v>29</v>
      </c>
      <c r="J16" s="53">
        <f t="shared" si="3"/>
        <v>30</v>
      </c>
      <c r="K16" s="53">
        <f t="shared" si="3"/>
        <v>29</v>
      </c>
      <c r="L16" s="53">
        <f t="shared" si="3"/>
        <v>0</v>
      </c>
      <c r="M16" s="53">
        <f t="shared" si="3"/>
        <v>0</v>
      </c>
      <c r="N16" s="53">
        <f t="shared" si="3"/>
        <v>0</v>
      </c>
      <c r="O16" s="53">
        <f t="shared" si="3"/>
        <v>0</v>
      </c>
      <c r="P16" s="53">
        <f t="shared" si="3"/>
        <v>0</v>
      </c>
      <c r="Q16" s="53" t="e">
        <f t="shared" si="3"/>
        <v>#VALUE!</v>
      </c>
      <c r="R16" s="53">
        <f t="shared" si="3"/>
        <v>31</v>
      </c>
      <c r="S16" s="53">
        <f t="shared" si="3"/>
        <v>30</v>
      </c>
      <c r="T16" s="71" t="s">
        <v>115</v>
      </c>
      <c r="U16" s="72">
        <v>326</v>
      </c>
      <c r="V16" s="50">
        <f>V24+V25</f>
        <v>33</v>
      </c>
      <c r="W16" s="50">
        <f aca="true" t="shared" si="4" ref="W16:AT16">W24+W25</f>
        <v>33</v>
      </c>
      <c r="X16" s="50">
        <f t="shared" si="4"/>
        <v>33</v>
      </c>
      <c r="Y16" s="50">
        <f t="shared" si="4"/>
        <v>33</v>
      </c>
      <c r="Z16" s="50">
        <f t="shared" si="4"/>
        <v>32</v>
      </c>
      <c r="AA16" s="50">
        <f t="shared" si="4"/>
        <v>33</v>
      </c>
      <c r="AB16" s="50">
        <f t="shared" si="4"/>
        <v>32</v>
      </c>
      <c r="AC16" s="50">
        <f t="shared" si="4"/>
        <v>33</v>
      </c>
      <c r="AD16" s="50">
        <f t="shared" si="4"/>
        <v>32</v>
      </c>
      <c r="AE16" s="50">
        <f t="shared" si="4"/>
        <v>34</v>
      </c>
      <c r="AF16" s="50">
        <f t="shared" si="4"/>
        <v>33</v>
      </c>
      <c r="AG16" s="50">
        <f t="shared" si="4"/>
        <v>0</v>
      </c>
      <c r="AH16" s="50">
        <f t="shared" si="4"/>
        <v>0</v>
      </c>
      <c r="AI16" s="50">
        <f t="shared" si="4"/>
        <v>0</v>
      </c>
      <c r="AJ16" s="50">
        <f t="shared" si="4"/>
        <v>0</v>
      </c>
      <c r="AK16" s="50">
        <f t="shared" si="4"/>
        <v>0</v>
      </c>
      <c r="AL16" s="50">
        <f t="shared" si="4"/>
        <v>0</v>
      </c>
      <c r="AM16" s="50">
        <f t="shared" si="4"/>
        <v>0</v>
      </c>
      <c r="AN16" s="50">
        <f t="shared" si="4"/>
        <v>0</v>
      </c>
      <c r="AO16" s="50">
        <f t="shared" si="4"/>
        <v>0</v>
      </c>
      <c r="AP16" s="50">
        <f t="shared" si="4"/>
        <v>0</v>
      </c>
      <c r="AQ16" s="50">
        <f>AQ24</f>
        <v>0</v>
      </c>
      <c r="AR16" s="50">
        <f t="shared" si="4"/>
        <v>0</v>
      </c>
      <c r="AS16" s="50">
        <f t="shared" si="4"/>
        <v>0</v>
      </c>
      <c r="AT16" s="50">
        <f t="shared" si="4"/>
        <v>361</v>
      </c>
      <c r="AU16" s="50">
        <f t="shared" si="2"/>
        <v>687</v>
      </c>
    </row>
    <row r="17" spans="1:47" ht="18" customHeight="1">
      <c r="A17" s="54" t="s">
        <v>63</v>
      </c>
      <c r="B17" s="52" t="s">
        <v>64</v>
      </c>
      <c r="C17" s="53">
        <f>C19+C20+C21+C22+C24</f>
        <v>30</v>
      </c>
      <c r="D17" s="53">
        <f aca="true" t="shared" si="5" ref="D17:S17">D19+D20+D21+D22+D24</f>
        <v>29</v>
      </c>
      <c r="E17" s="53">
        <f t="shared" si="5"/>
        <v>30</v>
      </c>
      <c r="F17" s="53">
        <f t="shared" si="5"/>
        <v>29</v>
      </c>
      <c r="G17" s="53">
        <f t="shared" si="5"/>
        <v>30</v>
      </c>
      <c r="H17" s="53">
        <f t="shared" si="5"/>
        <v>29</v>
      </c>
      <c r="I17" s="53">
        <f t="shared" si="5"/>
        <v>29</v>
      </c>
      <c r="J17" s="53">
        <f t="shared" si="5"/>
        <v>30</v>
      </c>
      <c r="K17" s="53">
        <f t="shared" si="5"/>
        <v>29</v>
      </c>
      <c r="L17" s="53">
        <f t="shared" si="5"/>
        <v>36</v>
      </c>
      <c r="M17" s="53">
        <f t="shared" si="5"/>
        <v>36</v>
      </c>
      <c r="N17" s="53">
        <f t="shared" si="5"/>
        <v>36</v>
      </c>
      <c r="O17" s="53">
        <f t="shared" si="5"/>
        <v>36</v>
      </c>
      <c r="P17" s="53">
        <f t="shared" si="5"/>
        <v>36</v>
      </c>
      <c r="Q17" s="53" t="e">
        <f t="shared" si="5"/>
        <v>#VALUE!</v>
      </c>
      <c r="R17" s="53">
        <f t="shared" si="5"/>
        <v>31</v>
      </c>
      <c r="S17" s="53">
        <f t="shared" si="5"/>
        <v>30</v>
      </c>
      <c r="T17" s="84" t="s">
        <v>115</v>
      </c>
      <c r="U17" s="72">
        <v>506</v>
      </c>
      <c r="V17" s="50">
        <f>V24+V25+V26+V27+V28</f>
        <v>33</v>
      </c>
      <c r="W17" s="50">
        <f aca="true" t="shared" si="6" ref="W17:AR17">W24+W25+W26+W27+W28</f>
        <v>33</v>
      </c>
      <c r="X17" s="50">
        <f t="shared" si="6"/>
        <v>33</v>
      </c>
      <c r="Y17" s="50">
        <f t="shared" si="6"/>
        <v>33</v>
      </c>
      <c r="Z17" s="50">
        <f t="shared" si="6"/>
        <v>32</v>
      </c>
      <c r="AA17" s="50">
        <f t="shared" si="6"/>
        <v>33</v>
      </c>
      <c r="AB17" s="50">
        <f t="shared" si="6"/>
        <v>32</v>
      </c>
      <c r="AC17" s="50">
        <f t="shared" si="6"/>
        <v>33</v>
      </c>
      <c r="AD17" s="50">
        <f t="shared" si="6"/>
        <v>32</v>
      </c>
      <c r="AE17" s="50">
        <f t="shared" si="6"/>
        <v>34</v>
      </c>
      <c r="AF17" s="50">
        <f t="shared" si="6"/>
        <v>33</v>
      </c>
      <c r="AG17" s="50">
        <f t="shared" si="6"/>
        <v>36</v>
      </c>
      <c r="AH17" s="50">
        <f t="shared" si="6"/>
        <v>36</v>
      </c>
      <c r="AI17" s="50">
        <f t="shared" si="6"/>
        <v>36</v>
      </c>
      <c r="AJ17" s="50">
        <f t="shared" si="6"/>
        <v>36</v>
      </c>
      <c r="AK17" s="50">
        <f t="shared" si="6"/>
        <v>36</v>
      </c>
      <c r="AL17" s="50">
        <f t="shared" si="6"/>
        <v>36</v>
      </c>
      <c r="AM17" s="50">
        <f t="shared" si="6"/>
        <v>36</v>
      </c>
      <c r="AN17" s="50">
        <f t="shared" si="6"/>
        <v>36</v>
      </c>
      <c r="AO17" s="50">
        <f t="shared" si="6"/>
        <v>36</v>
      </c>
      <c r="AP17" s="50">
        <f t="shared" si="6"/>
        <v>36</v>
      </c>
      <c r="AQ17" s="50">
        <f>AQ24+AQ26+AQ27+AQ28</f>
        <v>36</v>
      </c>
      <c r="AR17" s="50">
        <f t="shared" si="6"/>
        <v>0</v>
      </c>
      <c r="AS17" s="50">
        <v>0</v>
      </c>
      <c r="AT17" s="50">
        <f>SUM(V17:AS17)</f>
        <v>757</v>
      </c>
      <c r="AU17" s="50">
        <f t="shared" si="2"/>
        <v>1263</v>
      </c>
    </row>
    <row r="18" spans="1:47" ht="63.75" customHeight="1">
      <c r="A18" s="38" t="s">
        <v>92</v>
      </c>
      <c r="B18" s="39" t="s">
        <v>93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3"/>
      <c r="P18" s="1"/>
      <c r="Q18" s="83" t="s">
        <v>124</v>
      </c>
      <c r="R18" s="1"/>
      <c r="S18" s="73"/>
      <c r="T18" s="71" t="s">
        <v>115</v>
      </c>
      <c r="U18" s="71">
        <v>445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74"/>
      <c r="AU18" s="50">
        <f t="shared" si="2"/>
        <v>445</v>
      </c>
    </row>
    <row r="19" spans="1:47" ht="48" customHeight="1">
      <c r="A19" s="21" t="s">
        <v>94</v>
      </c>
      <c r="B19" s="29" t="s">
        <v>95</v>
      </c>
      <c r="C19" s="2">
        <v>30</v>
      </c>
      <c r="D19" s="1">
        <v>29</v>
      </c>
      <c r="E19" s="1">
        <v>25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3"/>
      <c r="R19" s="1"/>
      <c r="S19" s="1"/>
      <c r="T19" s="71" t="s">
        <v>115</v>
      </c>
      <c r="U19" s="71">
        <v>84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74"/>
      <c r="AU19" s="50">
        <f t="shared" si="2"/>
        <v>84</v>
      </c>
    </row>
    <row r="20" spans="1:47" ht="48.75" customHeight="1">
      <c r="A20" s="21" t="s">
        <v>96</v>
      </c>
      <c r="B20" s="29" t="s">
        <v>97</v>
      </c>
      <c r="C20" s="2"/>
      <c r="D20" s="1"/>
      <c r="E20" s="1">
        <v>5</v>
      </c>
      <c r="F20" s="1">
        <v>29</v>
      </c>
      <c r="G20" s="1">
        <v>30</v>
      </c>
      <c r="H20" s="1">
        <v>29</v>
      </c>
      <c r="I20" s="1">
        <v>29</v>
      </c>
      <c r="J20" s="1">
        <v>30</v>
      </c>
      <c r="K20" s="1">
        <v>29</v>
      </c>
      <c r="L20" s="1"/>
      <c r="M20" s="1"/>
      <c r="N20" s="1"/>
      <c r="O20" s="1"/>
      <c r="P20" s="1"/>
      <c r="Q20" s="83" t="s">
        <v>138</v>
      </c>
      <c r="R20" s="1"/>
      <c r="S20" s="1"/>
      <c r="T20" s="71" t="s">
        <v>115</v>
      </c>
      <c r="U20" s="71">
        <v>181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74"/>
      <c r="AU20" s="50">
        <f t="shared" si="2"/>
        <v>181</v>
      </c>
    </row>
    <row r="21" spans="1:47" ht="20.25" customHeight="1">
      <c r="A21" s="26" t="s">
        <v>98</v>
      </c>
      <c r="B21" s="30" t="s">
        <v>72</v>
      </c>
      <c r="C21" s="2"/>
      <c r="D21" s="1"/>
      <c r="E21" s="1"/>
      <c r="F21" s="1"/>
      <c r="G21" s="1"/>
      <c r="H21" s="1"/>
      <c r="I21" s="1"/>
      <c r="J21" s="73"/>
      <c r="K21" s="73"/>
      <c r="L21" s="81">
        <v>36</v>
      </c>
      <c r="M21" s="81">
        <v>36</v>
      </c>
      <c r="N21" s="81">
        <v>36</v>
      </c>
      <c r="O21" s="1"/>
      <c r="P21" s="1"/>
      <c r="Q21" s="73"/>
      <c r="R21" s="73"/>
      <c r="S21" s="73"/>
      <c r="T21" s="71" t="s">
        <v>115</v>
      </c>
      <c r="U21" s="71">
        <v>108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74"/>
      <c r="AU21" s="50">
        <f t="shared" si="2"/>
        <v>108</v>
      </c>
    </row>
    <row r="22" spans="1:47" ht="18.75" customHeight="1">
      <c r="A22" s="26" t="s">
        <v>99</v>
      </c>
      <c r="B22" s="31" t="s">
        <v>83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2">
        <v>36</v>
      </c>
      <c r="P22" s="82">
        <v>36</v>
      </c>
      <c r="Q22" s="73"/>
      <c r="R22" s="73"/>
      <c r="S22" s="73"/>
      <c r="T22" s="71" t="s">
        <v>115</v>
      </c>
      <c r="U22" s="71">
        <v>72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74"/>
      <c r="AU22" s="50">
        <f t="shared" si="2"/>
        <v>72</v>
      </c>
    </row>
    <row r="23" spans="1:47" ht="60" customHeight="1">
      <c r="A23" s="21" t="s">
        <v>100</v>
      </c>
      <c r="B23" s="29" t="s">
        <v>101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1" t="s">
        <v>115</v>
      </c>
      <c r="U23" s="71">
        <v>61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83" t="s">
        <v>124</v>
      </c>
      <c r="AR23" s="1"/>
      <c r="AS23" s="1"/>
      <c r="AT23" s="74">
        <v>721</v>
      </c>
      <c r="AU23" s="50">
        <f t="shared" si="2"/>
        <v>782</v>
      </c>
    </row>
    <row r="24" spans="1:47" ht="46.5" customHeight="1">
      <c r="A24" s="21" t="s">
        <v>102</v>
      </c>
      <c r="B24" s="29" t="s">
        <v>103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31</v>
      </c>
      <c r="S24" s="1">
        <v>30</v>
      </c>
      <c r="T24" s="71" t="s">
        <v>115</v>
      </c>
      <c r="U24" s="71">
        <v>61</v>
      </c>
      <c r="V24" s="1">
        <v>33</v>
      </c>
      <c r="W24" s="1">
        <v>6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74">
        <v>39</v>
      </c>
      <c r="AU24" s="50">
        <f t="shared" si="2"/>
        <v>100</v>
      </c>
    </row>
    <row r="25" spans="1:47" ht="42" customHeight="1">
      <c r="A25" s="21" t="s">
        <v>104</v>
      </c>
      <c r="B25" s="29" t="s">
        <v>105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1" t="s">
        <v>115</v>
      </c>
      <c r="U25" s="71"/>
      <c r="V25" s="1"/>
      <c r="W25" s="1">
        <v>27</v>
      </c>
      <c r="X25" s="1">
        <v>33</v>
      </c>
      <c r="Y25" s="1">
        <v>33</v>
      </c>
      <c r="Z25" s="1">
        <v>32</v>
      </c>
      <c r="AA25" s="1">
        <v>33</v>
      </c>
      <c r="AB25" s="1">
        <v>32</v>
      </c>
      <c r="AC25" s="1">
        <v>33</v>
      </c>
      <c r="AD25" s="1">
        <v>32</v>
      </c>
      <c r="AE25" s="1">
        <v>34</v>
      </c>
      <c r="AF25" s="1">
        <v>33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83" t="s">
        <v>114</v>
      </c>
      <c r="AR25" s="1"/>
      <c r="AS25" s="1"/>
      <c r="AT25" s="74">
        <v>322</v>
      </c>
      <c r="AU25" s="50">
        <f t="shared" si="2"/>
        <v>322</v>
      </c>
    </row>
    <row r="26" spans="1:47" ht="19.5" customHeight="1">
      <c r="A26" s="40" t="s">
        <v>106</v>
      </c>
      <c r="B26" s="41" t="s">
        <v>72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1" t="s">
        <v>115</v>
      </c>
      <c r="U26" s="7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81">
        <v>36</v>
      </c>
      <c r="AH26" s="81">
        <v>36</v>
      </c>
      <c r="AI26" s="81">
        <v>36</v>
      </c>
      <c r="AJ26" s="81">
        <v>36</v>
      </c>
      <c r="AK26" s="1"/>
      <c r="AL26" s="1"/>
      <c r="AM26" s="1"/>
      <c r="AN26" s="1"/>
      <c r="AO26" s="1"/>
      <c r="AP26" s="1"/>
      <c r="AQ26" s="1"/>
      <c r="AR26" s="1"/>
      <c r="AS26" s="1"/>
      <c r="AT26" s="74">
        <v>144</v>
      </c>
      <c r="AU26" s="50">
        <f t="shared" si="2"/>
        <v>144</v>
      </c>
    </row>
    <row r="27" spans="1:47" ht="19.5" customHeight="1">
      <c r="A27" s="26" t="s">
        <v>107</v>
      </c>
      <c r="B27" s="36" t="s">
        <v>83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1" t="s">
        <v>115</v>
      </c>
      <c r="U27" s="7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82">
        <v>36</v>
      </c>
      <c r="AL27" s="82">
        <v>36</v>
      </c>
      <c r="AM27" s="82">
        <v>36</v>
      </c>
      <c r="AN27" s="82">
        <v>36</v>
      </c>
      <c r="AO27" s="82">
        <v>36</v>
      </c>
      <c r="AP27" s="82">
        <v>36</v>
      </c>
      <c r="AQ27" s="1"/>
      <c r="AR27" s="1"/>
      <c r="AS27" s="1"/>
      <c r="AT27" s="74">
        <v>216</v>
      </c>
      <c r="AU27" s="50">
        <f t="shared" si="2"/>
        <v>216</v>
      </c>
    </row>
    <row r="28" spans="1:47" ht="15.75" customHeight="1">
      <c r="A28" s="44" t="s">
        <v>111</v>
      </c>
      <c r="B28" s="43" t="s">
        <v>108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v>36</v>
      </c>
      <c r="R28" s="1"/>
      <c r="S28" s="1"/>
      <c r="T28" s="71" t="s">
        <v>115</v>
      </c>
      <c r="U28" s="72">
        <v>36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>
        <v>36</v>
      </c>
      <c r="AR28" s="1"/>
      <c r="AS28" s="1"/>
      <c r="AT28" s="74">
        <v>36</v>
      </c>
      <c r="AU28" s="50">
        <f t="shared" si="2"/>
        <v>72</v>
      </c>
    </row>
    <row r="29" spans="1:47" ht="30.75" customHeight="1">
      <c r="A29" s="44" t="s">
        <v>109</v>
      </c>
      <c r="B29" s="46" t="s">
        <v>110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1" t="s">
        <v>115</v>
      </c>
      <c r="U29" s="7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85">
        <v>36</v>
      </c>
      <c r="AS29" s="85">
        <v>36</v>
      </c>
      <c r="AT29" s="74">
        <v>36</v>
      </c>
      <c r="AU29" s="50">
        <f t="shared" si="2"/>
        <v>36</v>
      </c>
    </row>
    <row r="30" spans="1:47" ht="15">
      <c r="A30" s="45"/>
      <c r="B30" s="45" t="s">
        <v>112</v>
      </c>
      <c r="C30" s="45">
        <f>C12+C17</f>
        <v>36</v>
      </c>
      <c r="D30" s="45">
        <f aca="true" t="shared" si="7" ref="D30:S30">D12+D17</f>
        <v>36</v>
      </c>
      <c r="E30" s="45">
        <f t="shared" si="7"/>
        <v>36</v>
      </c>
      <c r="F30" s="45">
        <f t="shared" si="7"/>
        <v>36</v>
      </c>
      <c r="G30" s="45">
        <f t="shared" si="7"/>
        <v>36</v>
      </c>
      <c r="H30" s="45">
        <f t="shared" si="7"/>
        <v>36</v>
      </c>
      <c r="I30" s="45">
        <f t="shared" si="7"/>
        <v>36</v>
      </c>
      <c r="J30" s="45">
        <f t="shared" si="7"/>
        <v>36</v>
      </c>
      <c r="K30" s="45">
        <f t="shared" si="7"/>
        <v>36</v>
      </c>
      <c r="L30" s="45">
        <f t="shared" si="7"/>
        <v>36</v>
      </c>
      <c r="M30" s="45">
        <f t="shared" si="7"/>
        <v>36</v>
      </c>
      <c r="N30" s="45">
        <f t="shared" si="7"/>
        <v>36</v>
      </c>
      <c r="O30" s="45">
        <f t="shared" si="7"/>
        <v>36</v>
      </c>
      <c r="P30" s="45">
        <f t="shared" si="7"/>
        <v>36</v>
      </c>
      <c r="Q30" s="45">
        <v>36</v>
      </c>
      <c r="R30" s="45">
        <f t="shared" si="7"/>
        <v>36</v>
      </c>
      <c r="S30" s="45">
        <f t="shared" si="7"/>
        <v>36</v>
      </c>
      <c r="T30" s="69" t="s">
        <v>115</v>
      </c>
      <c r="U30" s="69">
        <f>U12+U17+U28</f>
        <v>612</v>
      </c>
      <c r="V30" s="45">
        <f>V12+V17</f>
        <v>36</v>
      </c>
      <c r="W30" s="45">
        <f aca="true" t="shared" si="8" ref="W30:AQ30">W12+W17</f>
        <v>36</v>
      </c>
      <c r="X30" s="45">
        <f t="shared" si="8"/>
        <v>36</v>
      </c>
      <c r="Y30" s="45">
        <f t="shared" si="8"/>
        <v>36</v>
      </c>
      <c r="Z30" s="45">
        <f t="shared" si="8"/>
        <v>36</v>
      </c>
      <c r="AA30" s="45">
        <f t="shared" si="8"/>
        <v>36</v>
      </c>
      <c r="AB30" s="45">
        <f t="shared" si="8"/>
        <v>36</v>
      </c>
      <c r="AC30" s="45">
        <f t="shared" si="8"/>
        <v>36</v>
      </c>
      <c r="AD30" s="45">
        <f t="shared" si="8"/>
        <v>36</v>
      </c>
      <c r="AE30" s="45">
        <f t="shared" si="8"/>
        <v>36</v>
      </c>
      <c r="AF30" s="45">
        <f t="shared" si="8"/>
        <v>36</v>
      </c>
      <c r="AG30" s="45">
        <f t="shared" si="8"/>
        <v>36</v>
      </c>
      <c r="AH30" s="45">
        <f t="shared" si="8"/>
        <v>36</v>
      </c>
      <c r="AI30" s="45">
        <f t="shared" si="8"/>
        <v>36</v>
      </c>
      <c r="AJ30" s="45">
        <f t="shared" si="8"/>
        <v>36</v>
      </c>
      <c r="AK30" s="45">
        <f t="shared" si="8"/>
        <v>36</v>
      </c>
      <c r="AL30" s="45">
        <f t="shared" si="8"/>
        <v>36</v>
      </c>
      <c r="AM30" s="45">
        <f t="shared" si="8"/>
        <v>36</v>
      </c>
      <c r="AN30" s="45">
        <f t="shared" si="8"/>
        <v>36</v>
      </c>
      <c r="AO30" s="45">
        <f t="shared" si="8"/>
        <v>36</v>
      </c>
      <c r="AP30" s="45">
        <f t="shared" si="8"/>
        <v>36</v>
      </c>
      <c r="AQ30" s="45">
        <f t="shared" si="8"/>
        <v>36</v>
      </c>
      <c r="AR30" s="45">
        <v>36</v>
      </c>
      <c r="AS30" s="45">
        <v>36</v>
      </c>
      <c r="AT30" s="45">
        <f>SUM(V30:AS30)</f>
        <v>864</v>
      </c>
      <c r="AU30" s="50">
        <f t="shared" si="2"/>
        <v>1476</v>
      </c>
    </row>
  </sheetData>
  <sheetProtection/>
  <mergeCells count="23">
    <mergeCell ref="Y3:AA3"/>
    <mergeCell ref="K3:K5"/>
    <mergeCell ref="A3:A9"/>
    <mergeCell ref="B3:B9"/>
    <mergeCell ref="C3:F3"/>
    <mergeCell ref="G3:G5"/>
    <mergeCell ref="H3:J3"/>
    <mergeCell ref="AU3:AU5"/>
    <mergeCell ref="AP3:AS3"/>
    <mergeCell ref="AT3:AT5"/>
    <mergeCell ref="C6:AT6"/>
    <mergeCell ref="C8:AT8"/>
    <mergeCell ref="AB3:AB5"/>
    <mergeCell ref="AC3:AF3"/>
    <mergeCell ref="AG3:AG5"/>
    <mergeCell ref="AH3:AJ3"/>
    <mergeCell ref="AK3:AK5"/>
    <mergeCell ref="AL3:AO3"/>
    <mergeCell ref="L3:O3"/>
    <mergeCell ref="P3:S3"/>
    <mergeCell ref="T3:T5"/>
    <mergeCell ref="U3:W3"/>
    <mergeCell ref="X3:X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2021-08-13T07:08:39Z</cp:lastPrinted>
  <dcterms:created xsi:type="dcterms:W3CDTF">2017-05-30T08:43:21Z</dcterms:created>
  <dcterms:modified xsi:type="dcterms:W3CDTF">2022-04-06T10:52:16Z</dcterms:modified>
  <cp:category/>
  <cp:version/>
  <cp:contentType/>
  <cp:contentStatus/>
</cp:coreProperties>
</file>