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120" tabRatio="596" firstSheet="1" activeTab="2"/>
  </bookViews>
  <sheets>
    <sheet name="Диаграмма1" sheetId="1" r:id="rId1"/>
    <sheet name="Диаграмма2" sheetId="2" r:id="rId2"/>
    <sheet name="Лист1" sheetId="3" r:id="rId3"/>
    <sheet name="лист 3" sheetId="4" r:id="rId4"/>
    <sheet name="лист2 " sheetId="5" r:id="rId5"/>
    <sheet name="лист4" sheetId="6" r:id="rId6"/>
  </sheets>
  <definedNames/>
  <calcPr fullCalcOnLoad="1"/>
</workbook>
</file>

<file path=xl/sharedStrings.xml><?xml version="1.0" encoding="utf-8"?>
<sst xmlns="http://schemas.openxmlformats.org/spreadsheetml/2006/main" count="442" uniqueCount="165">
  <si>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</si>
  <si>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</si>
  <si>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</si>
  <si>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</si>
  <si>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</si>
  <si>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</si>
  <si>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</si>
  <si>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</si>
  <si>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</si>
  <si>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</si>
  <si>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</si>
  <si>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</si>
  <si>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</si>
  <si>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</si>
  <si>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</si>
  <si>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</si>
  <si>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27 авг-2 сен</t>
  </si>
  <si>
    <t>Всего часов</t>
  </si>
  <si>
    <t>Номера календарных недель</t>
  </si>
  <si>
    <t>Порядковые номера  недель учебного процесса</t>
  </si>
  <si>
    <t>1 курс</t>
  </si>
  <si>
    <t>ОД.ОО</t>
  </si>
  <si>
    <t>Общеобразовательный цикл</t>
  </si>
  <si>
    <t>обязательная</t>
  </si>
  <si>
    <t>самостоятельная</t>
  </si>
  <si>
    <t>ОДБ.01</t>
  </si>
  <si>
    <t>Русский язык</t>
  </si>
  <si>
    <t>Литература</t>
  </si>
  <si>
    <t>ОДБ.03</t>
  </si>
  <si>
    <t>Иностранный язык</t>
  </si>
  <si>
    <t xml:space="preserve">обязательная </t>
  </si>
  <si>
    <t>ОДБ.04</t>
  </si>
  <si>
    <t>ОДБ.05</t>
  </si>
  <si>
    <t>История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</si>
  <si>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</si>
  <si>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</si>
  <si>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</si>
  <si>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ЕН.01</t>
  </si>
  <si>
    <t>ОП.01</t>
  </si>
  <si>
    <t>Инженерная графика</t>
  </si>
  <si>
    <t>ОП.02</t>
  </si>
  <si>
    <t>ОП.04</t>
  </si>
  <si>
    <t>ОП.05</t>
  </si>
  <si>
    <t>ОП.06</t>
  </si>
  <si>
    <t>ОП.07</t>
  </si>
  <si>
    <t>ОП.08</t>
  </si>
  <si>
    <t>ОП.00</t>
  </si>
  <si>
    <t>к</t>
  </si>
  <si>
    <t>ОП.03</t>
  </si>
  <si>
    <t>ОДБ.02</t>
  </si>
  <si>
    <t xml:space="preserve">обязательная
самостоятельная </t>
  </si>
  <si>
    <t xml:space="preserve">учебная практика </t>
  </si>
  <si>
    <t>2курс</t>
  </si>
  <si>
    <t>3 - 8сен</t>
  </si>
  <si>
    <t xml:space="preserve"> 1- 6 окт</t>
  </si>
  <si>
    <t>29 окт - 3 нояб</t>
  </si>
  <si>
    <t>26 нояб- 1 дек</t>
  </si>
  <si>
    <t xml:space="preserve">24-29 дек </t>
  </si>
  <si>
    <t>28 янв -2 фев</t>
  </si>
  <si>
    <t>275фев-2мар</t>
  </si>
  <si>
    <t>25-30 мар</t>
  </si>
  <si>
    <t>29 апр-4 мая</t>
  </si>
  <si>
    <t>27мая-1 июнь</t>
  </si>
  <si>
    <t>24-29июня</t>
  </si>
  <si>
    <t>29 июл-3 авг</t>
  </si>
  <si>
    <t>3курс</t>
  </si>
  <si>
    <t xml:space="preserve">Производственная  практика </t>
  </si>
  <si>
    <t xml:space="preserve">каникулы </t>
  </si>
  <si>
    <t>военные сборы</t>
  </si>
  <si>
    <t xml:space="preserve">промежуточная аттестация </t>
  </si>
  <si>
    <t>КАНИКУЛЫ</t>
  </si>
  <si>
    <t xml:space="preserve">промежуточная аттестция </t>
  </si>
  <si>
    <t xml:space="preserve">физическая культура </t>
  </si>
  <si>
    <t>ОБЖ</t>
  </si>
  <si>
    <t xml:space="preserve">математика </t>
  </si>
  <si>
    <t xml:space="preserve">Физическая культура </t>
  </si>
  <si>
    <t xml:space="preserve">производственная практика </t>
  </si>
  <si>
    <t>а</t>
  </si>
  <si>
    <t>н</t>
  </si>
  <si>
    <t>и</t>
  </si>
  <si>
    <t>у</t>
  </si>
  <si>
    <t>л</t>
  </si>
  <si>
    <t>ы</t>
  </si>
  <si>
    <t>всего 1 полуг</t>
  </si>
  <si>
    <t xml:space="preserve">экзамены </t>
  </si>
  <si>
    <t>всего 2 полуг</t>
  </si>
  <si>
    <t>ОДБ.08</t>
  </si>
  <si>
    <t xml:space="preserve">биология </t>
  </si>
  <si>
    <t>Э</t>
  </si>
  <si>
    <t>ОГСЭ.00</t>
  </si>
  <si>
    <t xml:space="preserve">общий гуманитарный и социальнол-экономический 
цикл </t>
  </si>
  <si>
    <t>ОГСЭ .01</t>
  </si>
  <si>
    <t>ОГСЭ .02</t>
  </si>
  <si>
    <t xml:space="preserve">История </t>
  </si>
  <si>
    <t>ОГСЭ 03.</t>
  </si>
  <si>
    <t>ОГСЭ 04</t>
  </si>
  <si>
    <t>ЕН.00</t>
  </si>
  <si>
    <t xml:space="preserve">Математический и общий 
естаственно-научный цикл </t>
  </si>
  <si>
    <t xml:space="preserve">Математика </t>
  </si>
  <si>
    <t>ЕН .02</t>
  </si>
  <si>
    <t xml:space="preserve">Информатика </t>
  </si>
  <si>
    <t>П,00</t>
  </si>
  <si>
    <t xml:space="preserve">Профессиональный цикл </t>
  </si>
  <si>
    <t xml:space="preserve">Общпрофессиональные 
дисциплины </t>
  </si>
  <si>
    <t xml:space="preserve">Техническая механика </t>
  </si>
  <si>
    <t xml:space="preserve">Материаловедение </t>
  </si>
  <si>
    <t xml:space="preserve">Охрана труда </t>
  </si>
  <si>
    <t>ПМ 01</t>
  </si>
  <si>
    <t xml:space="preserve">Техническое обслуживание и ремонт автотранспорта </t>
  </si>
  <si>
    <t>МДК 01.01</t>
  </si>
  <si>
    <t>МДК 01.02</t>
  </si>
  <si>
    <t xml:space="preserve">Техническое обслуживание и ремонт автомобильного транспорта </t>
  </si>
  <si>
    <t>УП 01</t>
  </si>
  <si>
    <t>ПМ 03</t>
  </si>
  <si>
    <t>МДК 03.01</t>
  </si>
  <si>
    <t xml:space="preserve">Обслуживание и ремонт автомобилей </t>
  </si>
  <si>
    <t xml:space="preserve">
самостоятельная </t>
  </si>
  <si>
    <t xml:space="preserve">Основы философии </t>
  </si>
  <si>
    <t xml:space="preserve">Иностранный язык </t>
  </si>
  <si>
    <t>ОП.09</t>
  </si>
  <si>
    <t xml:space="preserve">Безопасность 
жизнедеятельности </t>
  </si>
  <si>
    <t xml:space="preserve">Правила безопасности
 дорожного движения </t>
  </si>
  <si>
    <t xml:space="preserve">Основы экономики, менеджмента и маркетинга </t>
  </si>
  <si>
    <t>УП.03</t>
  </si>
  <si>
    <t>ПП.03</t>
  </si>
  <si>
    <t>сборы</t>
  </si>
  <si>
    <t>ЭК</t>
  </si>
  <si>
    <t xml:space="preserve">Информационные технологии 
в профессиональной деятельности </t>
  </si>
  <si>
    <t>ПП 01</t>
  </si>
  <si>
    <t>ПМ 02</t>
  </si>
  <si>
    <t xml:space="preserve">Организация деятельности коллектива исполнителей </t>
  </si>
  <si>
    <t>МДК 02.01</t>
  </si>
  <si>
    <t>УП.02</t>
  </si>
  <si>
    <t>ПП.02</t>
  </si>
  <si>
    <t>ПДП</t>
  </si>
  <si>
    <t xml:space="preserve">Преддипломная практика </t>
  </si>
  <si>
    <t xml:space="preserve">итоговая </t>
  </si>
  <si>
    <t xml:space="preserve">аттестация </t>
  </si>
  <si>
    <t xml:space="preserve">итоговая аттестация </t>
  </si>
  <si>
    <t>4курс</t>
  </si>
  <si>
    <t xml:space="preserve"> </t>
  </si>
  <si>
    <t>ОДБ.09</t>
  </si>
  <si>
    <t>ОДБ.13</t>
  </si>
  <si>
    <t>ОДП.14</t>
  </si>
  <si>
    <t>ОДП 15</t>
  </si>
  <si>
    <t>ОДП.17</t>
  </si>
  <si>
    <t>ОДП.16</t>
  </si>
  <si>
    <t xml:space="preserve">Электротехника и электроника </t>
  </si>
  <si>
    <t xml:space="preserve">Метрология, стандартизация и сертификация </t>
  </si>
  <si>
    <t>Устройство автомобилей</t>
  </si>
  <si>
    <t>Выполнение работ по профессии "Водитель автомобиля " категории "В,С"</t>
  </si>
  <si>
    <t xml:space="preserve">Правовые обеспечение  профессиональной деятельности </t>
  </si>
  <si>
    <t xml:space="preserve">Управление коллективом  исполнителей </t>
  </si>
  <si>
    <t>ВЧ ОП.11</t>
  </si>
  <si>
    <t xml:space="preserve">Устройство автомобилей  </t>
  </si>
  <si>
    <t>ВЧ ОП.10</t>
  </si>
  <si>
    <t>астрономия</t>
  </si>
  <si>
    <t>ОДБ.18</t>
  </si>
  <si>
    <t>дз</t>
  </si>
  <si>
    <t xml:space="preserve">Родной русский язык </t>
  </si>
  <si>
    <t xml:space="preserve">Информиатика </t>
  </si>
  <si>
    <t xml:space="preserve">физика* </t>
  </si>
  <si>
    <t xml:space="preserve">Элективный курс по обществознанию </t>
  </si>
  <si>
    <t xml:space="preserve">Элективный курс по химии </t>
  </si>
  <si>
    <t xml:space="preserve">Учебно-исследовательская и проектная деятельность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</si>
</sst>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;[Red]0"/>
    <numFmt numFmtId="174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30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1"/>
      <color rgb="FF0070C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4" fillId="0" borderId="10" xfId="0" applyNumberFormat="1" applyFont="1" applyBorder="1" applyAlignment="1">
      <alignment horizontal="center" textRotation="90"/>
    </xf>
    <xf numFmtId="172" fontId="5" fillId="0" borderId="10" xfId="0" applyNumberFormat="1" applyFont="1" applyBorder="1" applyAlignment="1">
      <alignment horizontal="right" vertical="center" textRotation="90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/>
    </xf>
    <xf numFmtId="0" fontId="2" fillId="0" borderId="10" xfId="43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vertical="center"/>
    </xf>
    <xf numFmtId="0" fontId="2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3" fillId="35" borderId="0" xfId="0" applyFont="1" applyFill="1" applyAlignment="1">
      <alignment/>
    </xf>
    <xf numFmtId="0" fontId="0" fillId="33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8" borderId="0" xfId="0" applyFont="1" applyFill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9" borderId="1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2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0" fontId="5" fillId="40" borderId="10" xfId="0" applyFont="1" applyFill="1" applyBorder="1" applyAlignment="1">
      <alignment wrapText="1"/>
    </xf>
    <xf numFmtId="0" fontId="5" fillId="40" borderId="10" xfId="0" applyFont="1" applyFill="1" applyBorder="1" applyAlignment="1">
      <alignment/>
    </xf>
    <xf numFmtId="0" fontId="2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73" fontId="3" fillId="0" borderId="10" xfId="0" applyNumberFormat="1" applyFont="1" applyBorder="1" applyAlignment="1">
      <alignment/>
    </xf>
    <xf numFmtId="0" fontId="54" fillId="34" borderId="10" xfId="0" applyFont="1" applyFill="1" applyBorder="1" applyAlignment="1">
      <alignment/>
    </xf>
    <xf numFmtId="0" fontId="54" fillId="34" borderId="10" xfId="0" applyFont="1" applyFill="1" applyBorder="1" applyAlignment="1">
      <alignment horizontal="center"/>
    </xf>
    <xf numFmtId="0" fontId="3" fillId="41" borderId="10" xfId="0" applyNumberFormat="1" applyFont="1" applyFill="1" applyBorder="1" applyAlignment="1">
      <alignment horizontal="center"/>
    </xf>
    <xf numFmtId="0" fontId="3" fillId="41" borderId="10" xfId="0" applyNumberFormat="1" applyFont="1" applyFill="1" applyBorder="1" applyAlignment="1">
      <alignment horizontal="center"/>
    </xf>
    <xf numFmtId="0" fontId="5" fillId="41" borderId="10" xfId="0" applyNumberFormat="1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54" fillId="41" borderId="10" xfId="0" applyNumberFormat="1" applyFont="1" applyFill="1" applyBorder="1" applyAlignment="1">
      <alignment horizontal="center"/>
    </xf>
    <xf numFmtId="0" fontId="3" fillId="41" borderId="11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3" fillId="41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55" fillId="41" borderId="10" xfId="0" applyFont="1" applyFill="1" applyBorder="1" applyAlignment="1">
      <alignment horizontal="center"/>
    </xf>
    <xf numFmtId="0" fontId="3" fillId="42" borderId="10" xfId="0" applyNumberFormat="1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5" fillId="42" borderId="10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10" fillId="41" borderId="10" xfId="0" applyNumberFormat="1" applyFont="1" applyFill="1" applyBorder="1" applyAlignment="1">
      <alignment horizontal="center"/>
    </xf>
    <xf numFmtId="0" fontId="54" fillId="41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43" borderId="10" xfId="0" applyNumberFormat="1" applyFont="1" applyFill="1" applyBorder="1" applyAlignment="1">
      <alignment horizontal="center"/>
    </xf>
    <xf numFmtId="0" fontId="5" fillId="44" borderId="10" xfId="0" applyFont="1" applyFill="1" applyBorder="1" applyAlignment="1">
      <alignment horizontal="center"/>
    </xf>
    <xf numFmtId="0" fontId="3" fillId="44" borderId="10" xfId="0" applyFont="1" applyFill="1" applyBorder="1" applyAlignment="1">
      <alignment/>
    </xf>
    <xf numFmtId="0" fontId="3" fillId="44" borderId="10" xfId="0" applyNumberFormat="1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56" fillId="44" borderId="10" xfId="0" applyNumberFormat="1" applyFont="1" applyFill="1" applyBorder="1" applyAlignment="1">
      <alignment horizontal="center"/>
    </xf>
    <xf numFmtId="0" fontId="56" fillId="44" borderId="10" xfId="0" applyFont="1" applyFill="1" applyBorder="1" applyAlignment="1">
      <alignment horizontal="center"/>
    </xf>
    <xf numFmtId="0" fontId="0" fillId="44" borderId="0" xfId="0" applyFill="1" applyAlignment="1">
      <alignment/>
    </xf>
    <xf numFmtId="0" fontId="3" fillId="45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41" borderId="10" xfId="0" applyNumberFormat="1" applyFont="1" applyFill="1" applyBorder="1" applyAlignment="1">
      <alignment horizontal="center"/>
    </xf>
    <xf numFmtId="0" fontId="57" fillId="0" borderId="10" xfId="0" applyNumberFormat="1" applyFont="1" applyBorder="1" applyAlignment="1">
      <alignment horizontal="center"/>
    </xf>
    <xf numFmtId="0" fontId="57" fillId="40" borderId="10" xfId="0" applyNumberFormat="1" applyFont="1" applyFill="1" applyBorder="1" applyAlignment="1">
      <alignment horizontal="center"/>
    </xf>
    <xf numFmtId="0" fontId="57" fillId="34" borderId="10" xfId="0" applyNumberFormat="1" applyFont="1" applyFill="1" applyBorder="1" applyAlignment="1">
      <alignment horizontal="center"/>
    </xf>
    <xf numFmtId="0" fontId="57" fillId="34" borderId="10" xfId="0" applyFont="1" applyFill="1" applyBorder="1" applyAlignment="1">
      <alignment/>
    </xf>
    <xf numFmtId="0" fontId="57" fillId="34" borderId="10" xfId="0" applyFont="1" applyFill="1" applyBorder="1" applyAlignment="1">
      <alignment horizontal="center"/>
    </xf>
    <xf numFmtId="0" fontId="57" fillId="39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8" fillId="39" borderId="10" xfId="0" applyFont="1" applyFill="1" applyBorder="1" applyAlignment="1">
      <alignment horizontal="center"/>
    </xf>
    <xf numFmtId="0" fontId="57" fillId="41" borderId="10" xfId="0" applyNumberFormat="1" applyFont="1" applyFill="1" applyBorder="1" applyAlignment="1">
      <alignment horizontal="center"/>
    </xf>
    <xf numFmtId="0" fontId="58" fillId="41" borderId="10" xfId="0" applyFont="1" applyFill="1" applyBorder="1" applyAlignment="1">
      <alignment horizontal="center"/>
    </xf>
    <xf numFmtId="0" fontId="59" fillId="41" borderId="0" xfId="0" applyFont="1" applyFill="1" applyAlignment="1">
      <alignment/>
    </xf>
    <xf numFmtId="0" fontId="57" fillId="41" borderId="10" xfId="0" applyFont="1" applyFill="1" applyBorder="1" applyAlignment="1">
      <alignment/>
    </xf>
    <xf numFmtId="0" fontId="57" fillId="41" borderId="10" xfId="0" applyFont="1" applyFill="1" applyBorder="1" applyAlignment="1">
      <alignment horizontal="center"/>
    </xf>
    <xf numFmtId="0" fontId="57" fillId="40" borderId="10" xfId="0" applyFont="1" applyFill="1" applyBorder="1" applyAlignment="1">
      <alignment horizontal="center"/>
    </xf>
    <xf numFmtId="0" fontId="59" fillId="41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7" fillId="44" borderId="10" xfId="0" applyNumberFormat="1" applyFont="1" applyFill="1" applyBorder="1" applyAlignment="1">
      <alignment horizontal="center"/>
    </xf>
    <xf numFmtId="0" fontId="57" fillId="44" borderId="10" xfId="0" applyFont="1" applyFill="1" applyBorder="1" applyAlignment="1">
      <alignment/>
    </xf>
    <xf numFmtId="0" fontId="57" fillId="44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4" fillId="41" borderId="12" xfId="0" applyFont="1" applyFill="1" applyBorder="1" applyAlignment="1">
      <alignment horizontal="center"/>
    </xf>
    <xf numFmtId="0" fontId="54" fillId="41" borderId="11" xfId="0" applyFont="1" applyFill="1" applyBorder="1" applyAlignment="1">
      <alignment horizontal="center"/>
    </xf>
    <xf numFmtId="0" fontId="3" fillId="41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textRotation="90"/>
    </xf>
    <xf numFmtId="172" fontId="5" fillId="0" borderId="15" xfId="0" applyNumberFormat="1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textRotation="90"/>
    </xf>
    <xf numFmtId="172" fontId="5" fillId="0" borderId="15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 wrapText="1"/>
    </xf>
    <xf numFmtId="172" fontId="5" fillId="0" borderId="16" xfId="0" applyNumberFormat="1" applyFont="1" applyBorder="1" applyAlignment="1">
      <alignment horizontal="center" wrapText="1"/>
    </xf>
    <xf numFmtId="172" fontId="5" fillId="0" borderId="13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textRotation="90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41" borderId="12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8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0" fillId="40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5" fillId="40" borderId="10" xfId="0" applyNumberFormat="1" applyFont="1" applyFill="1" applyBorder="1" applyAlignment="1">
      <alignment horizontal="center" vertical="center"/>
    </xf>
    <xf numFmtId="0" fontId="57" fillId="34" borderId="10" xfId="0" applyNumberFormat="1" applyFont="1" applyFill="1" applyBorder="1" applyAlignment="1">
      <alignment horizontal="center" vertical="center"/>
    </xf>
    <xf numFmtId="49" fontId="57" fillId="34" borderId="10" xfId="0" applyNumberFormat="1" applyFont="1" applyFill="1" applyBorder="1" applyAlignment="1">
      <alignment horizontal="center" vertical="center"/>
    </xf>
    <xf numFmtId="49" fontId="58" fillId="34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41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54" fillId="41" borderId="12" xfId="0" applyNumberFormat="1" applyFont="1" applyFill="1" applyBorder="1" applyAlignment="1">
      <alignment horizontal="center"/>
    </xf>
    <xf numFmtId="0" fontId="54" fillId="41" borderId="11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125"/>
          <c:w val="0.9417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Наименование циклов, разделов, дисциплин, профессиональных модулей, МДК, практик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Лист1!$A$2:$B$20</c:f>
              <c:multiLvlStrCache>
                <c:ptCount val="16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ОД.ОО</c:v>
                  </c:pt>
                  <c:pt idx="4">
                    <c:v>0</c:v>
                  </c:pt>
                  <c:pt idx="5">
                    <c:v>ОДБ.01</c:v>
                  </c:pt>
                  <c:pt idx="6">
                    <c:v>0</c:v>
                  </c:pt>
                  <c:pt idx="7">
                    <c:v>ОДБ.02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ОДБ.03</c:v>
                  </c:pt>
                  <c:pt idx="12">
                    <c:v>0</c:v>
                  </c:pt>
                  <c:pt idx="13">
                    <c:v>ОДБ.04</c:v>
                  </c:pt>
                  <c:pt idx="14">
                    <c:v>0</c:v>
                  </c:pt>
                  <c:pt idx="15">
                    <c:v>ОДБ.05</c:v>
                  </c:pt>
                </c:lvl>
                <c:lvl>
                  <c:pt idx="3">
                    <c:v>1 курс</c:v>
                  </c:pt>
                </c:lvl>
              </c:multiLvlStrCache>
            </c:multiLvlStrRef>
          </c:cat>
          <c:val>
            <c:numRef>
              <c:f>Лист1!$C$2:$C$18</c:f>
              <c:numCache>
                <c:ptCount val="17"/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Виды учебной нагрузки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Лист1!$A$2:$B$20</c:f>
              <c:multiLvlStrCache>
                <c:ptCount val="16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ОД.ОО</c:v>
                  </c:pt>
                  <c:pt idx="4">
                    <c:v>0</c:v>
                  </c:pt>
                  <c:pt idx="5">
                    <c:v>ОДБ.01</c:v>
                  </c:pt>
                  <c:pt idx="6">
                    <c:v>0</c:v>
                  </c:pt>
                  <c:pt idx="7">
                    <c:v>ОДБ.02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ОДБ.03</c:v>
                  </c:pt>
                  <c:pt idx="12">
                    <c:v>0</c:v>
                  </c:pt>
                  <c:pt idx="13">
                    <c:v>ОДБ.04</c:v>
                  </c:pt>
                  <c:pt idx="14">
                    <c:v>0</c:v>
                  </c:pt>
                  <c:pt idx="15">
                    <c:v>ОДБ.05</c:v>
                  </c:pt>
                </c:lvl>
                <c:lvl>
                  <c:pt idx="3">
                    <c:v>1 курс</c:v>
                  </c:pt>
                </c:lvl>
              </c:multiLvlStrCache>
            </c:multiLvlStrRef>
          </c:cat>
          <c:val>
            <c:numRef>
              <c:f>Лист1!$D$2:$D$18</c:f>
              <c:numCache>
                <c:ptCount val="17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3453823"/>
        <c:axId val="53975544"/>
      </c:barChart>
      <c:catAx>
        <c:axId val="13453823"/>
        <c:scaling>
          <c:orientation val="minMax"/>
        </c:scaling>
        <c:axPos val="b"/>
        <c:delete val="1"/>
        <c:majorTickMark val="out"/>
        <c:minorTickMark val="none"/>
        <c:tickLblPos val="nextTo"/>
        <c:crossAx val="53975544"/>
        <c:crosses val="autoZero"/>
        <c:auto val="1"/>
        <c:lblOffset val="100"/>
        <c:tickLblSkip val="1"/>
        <c:noMultiLvlLbl val="0"/>
      </c:catAx>
      <c:valAx>
        <c:axId val="539755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3453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3"/>
          <c:w val="0.9407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Лист1!$A$2:$B$2</c:f>
              <c:strCache>
                <c:ptCount val="1"/>
                <c:pt idx="0">
                  <c:v>курсы Индекс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Лист1!$C$1:$I$1</c:f>
              <c:strCache>
                <c:ptCount val="7"/>
                <c:pt idx="0">
                  <c:v>Наименование циклов, разделов, дисциплин, профессиональных модулей, МДК, практик</c:v>
                </c:pt>
                <c:pt idx="1">
                  <c:v>Виды учебной нагрузки</c:v>
                </c:pt>
                <c:pt idx="3">
                  <c:v>Сентябрь</c:v>
                </c:pt>
              </c:strCache>
            </c:strRef>
          </c:cat>
          <c:val>
            <c:numRef>
              <c:f>Лист1!$C$2:$I$2</c:f>
              <c:numCache>
                <c:ptCount val="7"/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Лист1!$A$4:$B$4</c:f>
              <c:strCache>
                <c:ptCount val="1"/>
                <c:pt idx="0">
                  <c:v>курсы Индекс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Лист1!$C$1:$I$1</c:f>
              <c:strCache>
                <c:ptCount val="7"/>
                <c:pt idx="0">
                  <c:v>Наименование циклов, разделов, дисциплин, профессиональных модулей, МДК, практик</c:v>
                </c:pt>
                <c:pt idx="1">
                  <c:v>Виды учебной нагрузки</c:v>
                </c:pt>
                <c:pt idx="3">
                  <c:v>Сентябрь</c:v>
                </c:pt>
              </c:strCache>
            </c:strRef>
          </c:cat>
          <c:val>
            <c:numRef>
              <c:f>Лист1!$C$4:$I$4</c:f>
              <c:numCache>
                <c:ptCount val="7"/>
                <c:pt idx="2">
                  <c:v>0</c:v>
                </c:pt>
              </c:numCache>
            </c:numRef>
          </c:val>
        </c:ser>
        <c:axId val="16017849"/>
        <c:axId val="9942914"/>
      </c:barChart>
      <c:catAx>
        <c:axId val="16017849"/>
        <c:scaling>
          <c:orientation val="minMax"/>
        </c:scaling>
        <c:axPos val="b"/>
        <c:delete val="1"/>
        <c:majorTickMark val="out"/>
        <c:minorTickMark val="none"/>
        <c:tickLblPos val="nextTo"/>
        <c:crossAx val="9942914"/>
        <c:crosses val="autoZero"/>
        <c:auto val="1"/>
        <c:lblOffset val="100"/>
        <c:tickLblSkip val="1"/>
        <c:noMultiLvlLbl val="0"/>
      </c:catAx>
      <c:valAx>
        <c:axId val="99429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17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01100" cy="5715000"/>
    <xdr:graphicFrame>
      <xdr:nvGraphicFramePr>
        <xdr:cNvPr id="1" name="Chart 1"/>
        <xdr:cNvGraphicFramePr/>
      </xdr:nvGraphicFramePr>
      <xdr:xfrm>
        <a:off x="0" y="0"/>
        <a:ext cx="88011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81"/>
  <sheetViews>
    <sheetView tabSelected="1" zoomScale="70" zoomScaleNormal="70" zoomScalePageLayoutView="0" workbookViewId="0" topLeftCell="B1">
      <selection activeCell="B1" sqref="B1:B5"/>
    </sheetView>
  </sheetViews>
  <sheetFormatPr defaultColWidth="9.140625" defaultRowHeight="15"/>
  <cols>
    <col min="1" max="1" width="3.57421875" style="0" customWidth="1"/>
    <col min="2" max="2" width="11.57421875" style="0" customWidth="1"/>
    <col min="3" max="3" width="27.57421875" style="0" customWidth="1"/>
    <col min="4" max="4" width="17.28125" style="0" customWidth="1"/>
    <col min="5" max="5" width="6.00390625" style="1" customWidth="1"/>
    <col min="6" max="10" width="4.7109375" style="1" customWidth="1"/>
    <col min="11" max="20" width="4.7109375" style="0" customWidth="1"/>
    <col min="21" max="21" width="5.7109375" style="0" customWidth="1"/>
    <col min="22" max="22" width="4.57421875" style="0" customWidth="1"/>
    <col min="23" max="23" width="8.28125" style="0" customWidth="1"/>
    <col min="24" max="40" width="4.7109375" style="0" customWidth="1"/>
    <col min="41" max="41" width="4.57421875" style="0" customWidth="1"/>
    <col min="42" max="43" width="4.7109375" style="0" customWidth="1"/>
    <col min="44" max="44" width="4.57421875" style="0" customWidth="1"/>
    <col min="45" max="47" width="4.7109375" style="0" customWidth="1"/>
    <col min="48" max="48" width="4.57421875" style="0" customWidth="1"/>
    <col min="49" max="50" width="4.7109375" style="0" customWidth="1"/>
    <col min="51" max="51" width="7.421875" style="0" customWidth="1"/>
    <col min="52" max="60" width="4.7109375" style="0" customWidth="1"/>
    <col min="61" max="61" width="6.421875" style="0" customWidth="1"/>
  </cols>
  <sheetData>
    <row r="1" spans="1:61" ht="75" customHeight="1">
      <c r="A1" s="196" t="s">
        <v>0</v>
      </c>
      <c r="B1" s="196" t="s">
        <v>1</v>
      </c>
      <c r="C1" s="197" t="s">
        <v>2</v>
      </c>
      <c r="D1" s="198" t="s">
        <v>3</v>
      </c>
      <c r="E1" s="4"/>
      <c r="F1" s="200" t="s">
        <v>4</v>
      </c>
      <c r="G1" s="200"/>
      <c r="H1" s="200"/>
      <c r="I1" s="5"/>
      <c r="J1" s="200" t="s">
        <v>5</v>
      </c>
      <c r="K1" s="200"/>
      <c r="L1" s="200"/>
      <c r="M1" s="200"/>
      <c r="N1" s="6"/>
      <c r="O1" s="199" t="s">
        <v>6</v>
      </c>
      <c r="P1" s="199"/>
      <c r="Q1" s="199"/>
      <c r="R1" s="6"/>
      <c r="S1" s="199" t="s">
        <v>7</v>
      </c>
      <c r="T1" s="199"/>
      <c r="U1" s="199"/>
      <c r="V1" s="17"/>
      <c r="W1" s="7"/>
      <c r="X1" s="199" t="s">
        <v>8</v>
      </c>
      <c r="Y1" s="199"/>
      <c r="Z1" s="199"/>
      <c r="AA1" s="199"/>
      <c r="AB1" s="6"/>
      <c r="AC1" s="199" t="s">
        <v>9</v>
      </c>
      <c r="AD1" s="202"/>
      <c r="AE1" s="202"/>
      <c r="AF1" s="6"/>
      <c r="AG1" s="199" t="s">
        <v>10</v>
      </c>
      <c r="AH1" s="199"/>
      <c r="AI1" s="199"/>
      <c r="AJ1" s="7"/>
      <c r="AK1" s="199" t="s">
        <v>11</v>
      </c>
      <c r="AL1" s="199"/>
      <c r="AM1" s="199"/>
      <c r="AN1" s="199"/>
      <c r="AO1" s="6"/>
      <c r="AP1" s="199" t="s">
        <v>12</v>
      </c>
      <c r="AQ1" s="199"/>
      <c r="AR1" s="199"/>
      <c r="AS1" s="6"/>
      <c r="AT1" s="199" t="s">
        <v>13</v>
      </c>
      <c r="AU1" s="199"/>
      <c r="AV1" s="199"/>
      <c r="AW1" s="6"/>
      <c r="AX1" s="6"/>
      <c r="AY1" s="6"/>
      <c r="AZ1" s="199" t="s">
        <v>14</v>
      </c>
      <c r="BA1" s="199"/>
      <c r="BB1" s="199"/>
      <c r="BC1" s="199"/>
      <c r="BD1" s="6"/>
      <c r="BE1" s="199" t="s">
        <v>15</v>
      </c>
      <c r="BF1" s="199"/>
      <c r="BG1" s="199"/>
      <c r="BH1" s="6" t="s">
        <v>16</v>
      </c>
      <c r="BI1" s="196" t="s">
        <v>17</v>
      </c>
    </row>
    <row r="2" spans="1:61" ht="15.75">
      <c r="A2" s="196"/>
      <c r="B2" s="196"/>
      <c r="C2" s="197"/>
      <c r="D2" s="198"/>
      <c r="E2" s="203" t="s">
        <v>18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196"/>
    </row>
    <row r="3" spans="1:61" ht="15">
      <c r="A3" s="196"/>
      <c r="B3" s="196"/>
      <c r="C3" s="197"/>
      <c r="D3" s="198"/>
      <c r="E3" s="8"/>
      <c r="F3" s="8"/>
      <c r="G3" s="8"/>
      <c r="H3" s="8"/>
      <c r="I3" s="8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96"/>
    </row>
    <row r="4" spans="1:61" ht="15.75">
      <c r="A4" s="196"/>
      <c r="B4" s="196"/>
      <c r="C4" s="197"/>
      <c r="D4" s="198"/>
      <c r="E4" s="205" t="s">
        <v>19</v>
      </c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196"/>
    </row>
    <row r="5" spans="1:61" ht="15">
      <c r="A5" s="196"/>
      <c r="B5" s="196"/>
      <c r="C5" s="197"/>
      <c r="D5" s="198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/>
      <c r="W5" s="59"/>
      <c r="X5" s="8">
        <v>18</v>
      </c>
      <c r="Y5" s="8">
        <v>19</v>
      </c>
      <c r="Z5" s="8">
        <v>20</v>
      </c>
      <c r="AA5" s="8">
        <v>21</v>
      </c>
      <c r="AB5" s="10">
        <v>22</v>
      </c>
      <c r="AC5" s="10">
        <v>23</v>
      </c>
      <c r="AD5" s="10">
        <v>24</v>
      </c>
      <c r="AE5" s="10">
        <v>25</v>
      </c>
      <c r="AF5" s="10">
        <v>26</v>
      </c>
      <c r="AG5" s="10">
        <v>27</v>
      </c>
      <c r="AH5" s="10">
        <v>28</v>
      </c>
      <c r="AI5" s="10">
        <v>29</v>
      </c>
      <c r="AJ5" s="10">
        <v>30</v>
      </c>
      <c r="AK5" s="10">
        <v>31</v>
      </c>
      <c r="AL5" s="10">
        <v>32</v>
      </c>
      <c r="AM5" s="10">
        <v>33</v>
      </c>
      <c r="AN5" s="10">
        <v>34</v>
      </c>
      <c r="AO5" s="10">
        <v>35</v>
      </c>
      <c r="AP5" s="10">
        <v>36</v>
      </c>
      <c r="AQ5" s="10">
        <v>37</v>
      </c>
      <c r="AR5" s="10">
        <v>38</v>
      </c>
      <c r="AS5" s="10">
        <v>39</v>
      </c>
      <c r="AT5" s="10">
        <v>40</v>
      </c>
      <c r="AU5" s="10">
        <v>41</v>
      </c>
      <c r="AV5" s="10">
        <v>42</v>
      </c>
      <c r="AW5" s="56">
        <v>43</v>
      </c>
      <c r="AX5" s="56"/>
      <c r="AY5" s="64"/>
      <c r="AZ5" s="42">
        <v>44</v>
      </c>
      <c r="BA5" s="42">
        <v>45</v>
      </c>
      <c r="BB5" s="42">
        <v>46</v>
      </c>
      <c r="BC5" s="42">
        <v>47</v>
      </c>
      <c r="BD5" s="42">
        <v>48</v>
      </c>
      <c r="BE5" s="42">
        <v>49</v>
      </c>
      <c r="BF5" s="42">
        <v>50</v>
      </c>
      <c r="BG5" s="42">
        <v>51</v>
      </c>
      <c r="BH5" s="42">
        <v>52</v>
      </c>
      <c r="BI5" s="196"/>
    </row>
    <row r="6" spans="1:61" ht="21" customHeight="1">
      <c r="A6" s="206" t="s">
        <v>20</v>
      </c>
      <c r="B6" s="199" t="s">
        <v>21</v>
      </c>
      <c r="C6" s="201" t="s">
        <v>22</v>
      </c>
      <c r="D6" s="11" t="s">
        <v>23</v>
      </c>
      <c r="E6" s="12">
        <v>36</v>
      </c>
      <c r="F6" s="12">
        <v>36</v>
      </c>
      <c r="G6" s="12">
        <v>36</v>
      </c>
      <c r="H6" s="12">
        <v>36</v>
      </c>
      <c r="I6" s="12">
        <v>36</v>
      </c>
      <c r="J6" s="12">
        <v>36</v>
      </c>
      <c r="K6" s="12">
        <v>36</v>
      </c>
      <c r="L6" s="12">
        <v>36</v>
      </c>
      <c r="M6" s="12">
        <v>36</v>
      </c>
      <c r="N6" s="12">
        <v>36</v>
      </c>
      <c r="O6" s="12">
        <v>36</v>
      </c>
      <c r="P6" s="12">
        <v>36</v>
      </c>
      <c r="Q6" s="12">
        <v>36</v>
      </c>
      <c r="R6" s="12">
        <v>36</v>
      </c>
      <c r="S6" s="12">
        <v>36</v>
      </c>
      <c r="T6" s="12">
        <v>36</v>
      </c>
      <c r="U6" s="11">
        <v>36</v>
      </c>
      <c r="V6" s="181"/>
      <c r="W6" s="60"/>
      <c r="X6" s="24">
        <v>0</v>
      </c>
      <c r="Y6" s="25">
        <v>0</v>
      </c>
      <c r="Z6" s="12">
        <v>36</v>
      </c>
      <c r="AA6" s="12">
        <v>36</v>
      </c>
      <c r="AB6" s="12">
        <v>36</v>
      </c>
      <c r="AC6" s="12">
        <v>36</v>
      </c>
      <c r="AD6" s="12">
        <v>36</v>
      </c>
      <c r="AE6" s="12">
        <v>36</v>
      </c>
      <c r="AF6" s="12">
        <v>36</v>
      </c>
      <c r="AG6" s="12">
        <v>36</v>
      </c>
      <c r="AH6" s="12">
        <v>36</v>
      </c>
      <c r="AI6" s="12">
        <v>36</v>
      </c>
      <c r="AJ6" s="12">
        <v>36</v>
      </c>
      <c r="AK6" s="12">
        <v>36</v>
      </c>
      <c r="AL6" s="12">
        <v>36</v>
      </c>
      <c r="AM6" s="12">
        <v>36</v>
      </c>
      <c r="AN6" s="12">
        <v>36</v>
      </c>
      <c r="AO6" s="12">
        <v>36</v>
      </c>
      <c r="AP6" s="12">
        <v>36</v>
      </c>
      <c r="AQ6" s="12">
        <v>36</v>
      </c>
      <c r="AR6" s="12">
        <v>36</v>
      </c>
      <c r="AS6" s="12">
        <v>36</v>
      </c>
      <c r="AT6" s="12">
        <v>36</v>
      </c>
      <c r="AU6" s="12">
        <v>36</v>
      </c>
      <c r="AV6" s="34">
        <v>36</v>
      </c>
      <c r="AW6" s="33">
        <v>12</v>
      </c>
      <c r="AX6" s="32"/>
      <c r="AY6" s="65"/>
      <c r="AZ6" s="27">
        <v>0</v>
      </c>
      <c r="BA6" s="27">
        <v>0</v>
      </c>
      <c r="BB6" s="27">
        <v>0</v>
      </c>
      <c r="BC6" s="27">
        <v>0</v>
      </c>
      <c r="BD6" s="27">
        <v>0</v>
      </c>
      <c r="BE6" s="27">
        <v>0</v>
      </c>
      <c r="BF6" s="27">
        <v>0</v>
      </c>
      <c r="BG6" s="27">
        <v>0</v>
      </c>
      <c r="BH6" s="27">
        <v>0</v>
      </c>
      <c r="BI6" s="11"/>
    </row>
    <row r="7" spans="1:61" ht="18" customHeight="1">
      <c r="A7" s="206"/>
      <c r="B7" s="199"/>
      <c r="C7" s="201"/>
      <c r="D7" s="11" t="s">
        <v>24</v>
      </c>
      <c r="E7" s="12">
        <v>18</v>
      </c>
      <c r="F7" s="12">
        <v>18</v>
      </c>
      <c r="G7" s="12">
        <v>18</v>
      </c>
      <c r="H7" s="12">
        <v>18</v>
      </c>
      <c r="I7" s="12">
        <v>18</v>
      </c>
      <c r="J7" s="12">
        <v>18</v>
      </c>
      <c r="K7" s="12">
        <v>18</v>
      </c>
      <c r="L7" s="12">
        <v>18</v>
      </c>
      <c r="M7" s="12">
        <v>18</v>
      </c>
      <c r="N7" s="12">
        <v>18</v>
      </c>
      <c r="O7" s="12">
        <v>18</v>
      </c>
      <c r="P7" s="12">
        <v>18</v>
      </c>
      <c r="Q7" s="12">
        <v>18</v>
      </c>
      <c r="R7" s="12">
        <v>18</v>
      </c>
      <c r="S7" s="12">
        <v>18</v>
      </c>
      <c r="T7" s="12">
        <v>18</v>
      </c>
      <c r="U7" s="11">
        <v>36</v>
      </c>
      <c r="V7" s="181"/>
      <c r="W7" s="60"/>
      <c r="X7" s="24">
        <v>0</v>
      </c>
      <c r="Y7" s="25">
        <v>0</v>
      </c>
      <c r="Z7" s="12">
        <v>18</v>
      </c>
      <c r="AA7" s="12">
        <v>18</v>
      </c>
      <c r="AB7" s="12">
        <v>18</v>
      </c>
      <c r="AC7" s="12">
        <v>18</v>
      </c>
      <c r="AD7" s="12">
        <v>18</v>
      </c>
      <c r="AE7" s="12">
        <v>18</v>
      </c>
      <c r="AF7" s="12">
        <v>18</v>
      </c>
      <c r="AG7" s="12">
        <v>18</v>
      </c>
      <c r="AH7" s="12">
        <v>18</v>
      </c>
      <c r="AI7" s="12">
        <v>18</v>
      </c>
      <c r="AJ7" s="12">
        <v>18</v>
      </c>
      <c r="AK7" s="12">
        <v>18</v>
      </c>
      <c r="AL7" s="12">
        <v>18</v>
      </c>
      <c r="AM7" s="12">
        <v>18</v>
      </c>
      <c r="AN7" s="12">
        <v>18</v>
      </c>
      <c r="AO7" s="12">
        <v>18</v>
      </c>
      <c r="AP7" s="12">
        <v>18</v>
      </c>
      <c r="AQ7" s="12">
        <v>18</v>
      </c>
      <c r="AR7" s="12">
        <v>18</v>
      </c>
      <c r="AS7" s="12">
        <v>18</v>
      </c>
      <c r="AT7" s="12">
        <v>18</v>
      </c>
      <c r="AU7" s="12">
        <v>18</v>
      </c>
      <c r="AV7" s="34">
        <v>36</v>
      </c>
      <c r="AW7" s="33">
        <v>18</v>
      </c>
      <c r="AX7" s="32"/>
      <c r="AY7" s="65"/>
      <c r="AZ7" s="27">
        <v>0</v>
      </c>
      <c r="BA7" s="27">
        <v>0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11"/>
    </row>
    <row r="8" spans="1:61" ht="15.75">
      <c r="A8" s="206"/>
      <c r="B8" s="194" t="s">
        <v>25</v>
      </c>
      <c r="C8" s="195" t="s">
        <v>26</v>
      </c>
      <c r="D8" s="11" t="s">
        <v>23</v>
      </c>
      <c r="E8" s="15">
        <v>2</v>
      </c>
      <c r="F8" s="15">
        <v>2</v>
      </c>
      <c r="G8" s="15">
        <v>2</v>
      </c>
      <c r="H8" s="15">
        <v>2</v>
      </c>
      <c r="I8" s="15">
        <v>2</v>
      </c>
      <c r="J8" s="15">
        <v>2</v>
      </c>
      <c r="K8" s="15">
        <v>2</v>
      </c>
      <c r="L8" s="15">
        <v>2</v>
      </c>
      <c r="M8" s="15">
        <v>2</v>
      </c>
      <c r="N8" s="15">
        <v>2</v>
      </c>
      <c r="O8" s="15">
        <v>2</v>
      </c>
      <c r="P8" s="15">
        <v>2</v>
      </c>
      <c r="Q8" s="15">
        <v>2</v>
      </c>
      <c r="R8" s="15">
        <v>2</v>
      </c>
      <c r="S8" s="15">
        <v>4</v>
      </c>
      <c r="T8" s="15">
        <v>4</v>
      </c>
      <c r="U8" s="12">
        <v>4</v>
      </c>
      <c r="V8" s="15"/>
      <c r="W8" s="61">
        <f aca="true" t="shared" si="0" ref="W8:W35">SUM(E8:U8)</f>
        <v>40</v>
      </c>
      <c r="X8" s="24"/>
      <c r="Y8" s="24"/>
      <c r="Z8" s="13">
        <v>2</v>
      </c>
      <c r="AA8" s="13">
        <v>0</v>
      </c>
      <c r="AB8" s="13">
        <v>2</v>
      </c>
      <c r="AC8" s="13">
        <v>0</v>
      </c>
      <c r="AD8" s="13">
        <v>2</v>
      </c>
      <c r="AE8" s="13">
        <v>0</v>
      </c>
      <c r="AF8" s="13">
        <v>2</v>
      </c>
      <c r="AG8" s="13">
        <v>2</v>
      </c>
      <c r="AH8" s="13">
        <v>2</v>
      </c>
      <c r="AI8" s="13">
        <v>2</v>
      </c>
      <c r="AJ8" s="13">
        <v>2</v>
      </c>
      <c r="AK8" s="32">
        <v>2</v>
      </c>
      <c r="AL8" s="32">
        <v>2</v>
      </c>
      <c r="AM8" s="13">
        <v>2</v>
      </c>
      <c r="AN8" s="13">
        <v>2</v>
      </c>
      <c r="AO8" s="13">
        <v>2</v>
      </c>
      <c r="AP8" s="13">
        <v>2</v>
      </c>
      <c r="AQ8" s="13">
        <v>2</v>
      </c>
      <c r="AR8" s="13">
        <v>2</v>
      </c>
      <c r="AS8" s="13">
        <v>2</v>
      </c>
      <c r="AT8" s="13">
        <v>2</v>
      </c>
      <c r="AU8" s="13">
        <v>2</v>
      </c>
      <c r="AV8" s="74" t="s">
        <v>88</v>
      </c>
      <c r="AW8" s="33"/>
      <c r="AX8" s="32"/>
      <c r="AY8" s="65">
        <f aca="true" t="shared" si="1" ref="AY8:AY35">SUM(Z8:AW8)</f>
        <v>38</v>
      </c>
      <c r="AZ8" s="27"/>
      <c r="BA8" s="27"/>
      <c r="BB8" s="27"/>
      <c r="BC8" s="27"/>
      <c r="BD8" s="27"/>
      <c r="BE8" s="27"/>
      <c r="BF8" s="27"/>
      <c r="BG8" s="27"/>
      <c r="BH8" s="27"/>
      <c r="BI8" s="13"/>
    </row>
    <row r="9" spans="1:61" ht="15.75">
      <c r="A9" s="206"/>
      <c r="B9" s="194"/>
      <c r="C9" s="195"/>
      <c r="D9" s="11" t="s">
        <v>24</v>
      </c>
      <c r="E9" s="107">
        <v>1</v>
      </c>
      <c r="F9" s="107">
        <v>1</v>
      </c>
      <c r="G9" s="107">
        <v>1</v>
      </c>
      <c r="H9" s="107">
        <v>1</v>
      </c>
      <c r="I9" s="107">
        <v>1</v>
      </c>
      <c r="J9" s="107">
        <v>1</v>
      </c>
      <c r="K9" s="107">
        <v>1</v>
      </c>
      <c r="L9" s="107">
        <v>1</v>
      </c>
      <c r="M9" s="107">
        <v>1</v>
      </c>
      <c r="N9" s="107">
        <v>1</v>
      </c>
      <c r="O9" s="107">
        <v>1</v>
      </c>
      <c r="P9" s="107">
        <v>1</v>
      </c>
      <c r="Q9" s="107">
        <v>1</v>
      </c>
      <c r="R9" s="107">
        <v>1</v>
      </c>
      <c r="S9" s="107">
        <v>2</v>
      </c>
      <c r="T9" s="107">
        <v>2</v>
      </c>
      <c r="U9" s="107">
        <v>2</v>
      </c>
      <c r="V9" s="182"/>
      <c r="W9" s="108">
        <f t="shared" si="0"/>
        <v>20</v>
      </c>
      <c r="X9" s="24"/>
      <c r="Y9" s="25"/>
      <c r="Z9" s="107">
        <v>1</v>
      </c>
      <c r="AA9" s="107"/>
      <c r="AB9" s="107">
        <v>1</v>
      </c>
      <c r="AC9" s="107"/>
      <c r="AD9" s="107">
        <v>1</v>
      </c>
      <c r="AE9" s="107"/>
      <c r="AF9" s="107">
        <v>1</v>
      </c>
      <c r="AG9" s="107">
        <v>1</v>
      </c>
      <c r="AH9" s="107">
        <v>1</v>
      </c>
      <c r="AI9" s="107">
        <v>1</v>
      </c>
      <c r="AJ9" s="107">
        <v>1</v>
      </c>
      <c r="AK9" s="109">
        <v>1</v>
      </c>
      <c r="AL9" s="109">
        <v>1</v>
      </c>
      <c r="AM9" s="107">
        <v>1</v>
      </c>
      <c r="AN9" s="107">
        <v>1</v>
      </c>
      <c r="AO9" s="107">
        <v>1</v>
      </c>
      <c r="AP9" s="107">
        <v>1</v>
      </c>
      <c r="AQ9" s="107">
        <v>1</v>
      </c>
      <c r="AR9" s="107">
        <v>1</v>
      </c>
      <c r="AS9" s="107">
        <v>1</v>
      </c>
      <c r="AT9" s="107">
        <v>1</v>
      </c>
      <c r="AU9" s="107">
        <v>1</v>
      </c>
      <c r="AV9" s="110"/>
      <c r="AW9" s="111"/>
      <c r="AX9" s="114"/>
      <c r="AY9" s="112">
        <f t="shared" si="1"/>
        <v>19</v>
      </c>
      <c r="AZ9" s="27" t="s">
        <v>47</v>
      </c>
      <c r="BA9" s="27" t="s">
        <v>77</v>
      </c>
      <c r="BB9" s="27" t="s">
        <v>78</v>
      </c>
      <c r="BC9" s="27" t="s">
        <v>79</v>
      </c>
      <c r="BD9" s="27" t="s">
        <v>47</v>
      </c>
      <c r="BE9" s="27" t="s">
        <v>80</v>
      </c>
      <c r="BF9" s="27" t="s">
        <v>81</v>
      </c>
      <c r="BG9" s="27" t="s">
        <v>82</v>
      </c>
      <c r="BH9" s="27"/>
      <c r="BI9" s="14"/>
    </row>
    <row r="10" spans="1:61" ht="15.75">
      <c r="A10" s="206"/>
      <c r="B10" s="195" t="s">
        <v>49</v>
      </c>
      <c r="C10" s="195" t="s">
        <v>27</v>
      </c>
      <c r="D10" s="11" t="s">
        <v>30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  <c r="R10" s="15">
        <v>2</v>
      </c>
      <c r="S10" s="15">
        <v>2</v>
      </c>
      <c r="T10" s="15">
        <v>2</v>
      </c>
      <c r="U10" s="12">
        <v>2</v>
      </c>
      <c r="V10" s="15"/>
      <c r="W10" s="61">
        <f t="shared" si="0"/>
        <v>34</v>
      </c>
      <c r="X10" s="24"/>
      <c r="Y10" s="24"/>
      <c r="Z10" s="13">
        <v>4</v>
      </c>
      <c r="AA10" s="13">
        <v>4</v>
      </c>
      <c r="AB10" s="13">
        <v>4</v>
      </c>
      <c r="AC10" s="13">
        <v>4</v>
      </c>
      <c r="AD10" s="13">
        <v>4</v>
      </c>
      <c r="AE10" s="13">
        <v>4</v>
      </c>
      <c r="AF10" s="13">
        <v>4</v>
      </c>
      <c r="AG10" s="13">
        <v>4</v>
      </c>
      <c r="AH10" s="13">
        <v>4</v>
      </c>
      <c r="AI10" s="13">
        <v>4</v>
      </c>
      <c r="AJ10" s="13">
        <v>4</v>
      </c>
      <c r="AK10" s="32">
        <v>4</v>
      </c>
      <c r="AL10" s="32">
        <v>4</v>
      </c>
      <c r="AM10" s="13">
        <v>4</v>
      </c>
      <c r="AN10" s="13">
        <v>4</v>
      </c>
      <c r="AO10" s="13">
        <v>4</v>
      </c>
      <c r="AP10" s="13">
        <v>4</v>
      </c>
      <c r="AQ10" s="13">
        <v>2</v>
      </c>
      <c r="AR10" s="13">
        <v>4</v>
      </c>
      <c r="AS10" s="13">
        <v>2</v>
      </c>
      <c r="AT10" s="13">
        <v>4</v>
      </c>
      <c r="AU10" s="13">
        <v>3</v>
      </c>
      <c r="AV10" s="34"/>
      <c r="AW10" s="33"/>
      <c r="AX10" s="210" t="s">
        <v>158</v>
      </c>
      <c r="AY10" s="65">
        <f t="shared" si="1"/>
        <v>83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13"/>
    </row>
    <row r="11" spans="1:61" ht="15.75">
      <c r="A11" s="206"/>
      <c r="B11" s="195"/>
      <c r="C11" s="195"/>
      <c r="D11" s="11" t="s">
        <v>24</v>
      </c>
      <c r="E11" s="107">
        <v>1</v>
      </c>
      <c r="F11" s="107">
        <v>1</v>
      </c>
      <c r="G11" s="107">
        <v>1</v>
      </c>
      <c r="H11" s="107">
        <v>1</v>
      </c>
      <c r="I11" s="107">
        <v>1</v>
      </c>
      <c r="J11" s="107">
        <v>1</v>
      </c>
      <c r="K11" s="107">
        <v>1</v>
      </c>
      <c r="L11" s="107">
        <v>1</v>
      </c>
      <c r="M11" s="107">
        <v>1</v>
      </c>
      <c r="N11" s="107">
        <v>1</v>
      </c>
      <c r="O11" s="107">
        <v>1</v>
      </c>
      <c r="P11" s="107">
        <v>1</v>
      </c>
      <c r="Q11" s="107">
        <v>1</v>
      </c>
      <c r="R11" s="107">
        <v>1</v>
      </c>
      <c r="S11" s="107">
        <v>1</v>
      </c>
      <c r="T11" s="107">
        <v>1</v>
      </c>
      <c r="U11" s="107">
        <v>1</v>
      </c>
      <c r="V11" s="182"/>
      <c r="W11" s="108">
        <f t="shared" si="0"/>
        <v>17</v>
      </c>
      <c r="X11" s="24"/>
      <c r="Y11" s="25"/>
      <c r="Z11" s="107">
        <v>2</v>
      </c>
      <c r="AA11" s="107">
        <v>2</v>
      </c>
      <c r="AB11" s="107">
        <v>2</v>
      </c>
      <c r="AC11" s="107">
        <v>2</v>
      </c>
      <c r="AD11" s="107">
        <v>2</v>
      </c>
      <c r="AE11" s="107">
        <v>2</v>
      </c>
      <c r="AF11" s="107">
        <v>2</v>
      </c>
      <c r="AG11" s="107">
        <v>2</v>
      </c>
      <c r="AH11" s="107">
        <v>2</v>
      </c>
      <c r="AI11" s="107">
        <v>2</v>
      </c>
      <c r="AJ11" s="107">
        <v>2</v>
      </c>
      <c r="AK11" s="109">
        <v>2</v>
      </c>
      <c r="AL11" s="109">
        <v>2</v>
      </c>
      <c r="AM11" s="107">
        <v>2</v>
      </c>
      <c r="AN11" s="107">
        <v>2</v>
      </c>
      <c r="AO11" s="107">
        <v>2</v>
      </c>
      <c r="AP11" s="107">
        <v>2</v>
      </c>
      <c r="AQ11" s="107">
        <v>1</v>
      </c>
      <c r="AR11" s="107">
        <v>2</v>
      </c>
      <c r="AS11" s="107">
        <v>2</v>
      </c>
      <c r="AT11" s="107">
        <v>2</v>
      </c>
      <c r="AU11" s="107">
        <v>1</v>
      </c>
      <c r="AV11" s="110"/>
      <c r="AW11" s="111"/>
      <c r="AX11" s="211"/>
      <c r="AY11" s="112">
        <f t="shared" si="1"/>
        <v>42</v>
      </c>
      <c r="AZ11" s="27"/>
      <c r="BA11" s="27"/>
      <c r="BB11" s="27"/>
      <c r="BC11" s="27"/>
      <c r="BD11" s="27"/>
      <c r="BE11" s="27"/>
      <c r="BF11" s="27"/>
      <c r="BG11" s="27"/>
      <c r="BH11" s="27"/>
      <c r="BI11" s="14"/>
    </row>
    <row r="12" spans="1:61" ht="15.75">
      <c r="A12" s="206"/>
      <c r="B12" s="20"/>
      <c r="C12" s="192" t="s">
        <v>159</v>
      </c>
      <c r="D12" s="11" t="s">
        <v>30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82"/>
      <c r="W12" s="108"/>
      <c r="X12" s="24"/>
      <c r="Y12" s="25"/>
      <c r="Z12" s="175">
        <v>2</v>
      </c>
      <c r="AA12" s="175">
        <v>2</v>
      </c>
      <c r="AB12" s="175">
        <v>2</v>
      </c>
      <c r="AC12" s="175">
        <v>2</v>
      </c>
      <c r="AD12" s="175">
        <v>2</v>
      </c>
      <c r="AE12" s="175">
        <v>2</v>
      </c>
      <c r="AF12" s="175">
        <v>2</v>
      </c>
      <c r="AG12" s="175">
        <v>2</v>
      </c>
      <c r="AH12" s="175">
        <v>2</v>
      </c>
      <c r="AI12" s="175">
        <v>2</v>
      </c>
      <c r="AJ12" s="175">
        <v>2</v>
      </c>
      <c r="AK12" s="92">
        <v>2</v>
      </c>
      <c r="AL12" s="92">
        <v>2</v>
      </c>
      <c r="AM12" s="175">
        <v>2</v>
      </c>
      <c r="AN12" s="175">
        <v>2</v>
      </c>
      <c r="AO12" s="175">
        <v>2</v>
      </c>
      <c r="AP12" s="175">
        <v>2</v>
      </c>
      <c r="AQ12" s="175">
        <v>2</v>
      </c>
      <c r="AR12" s="175"/>
      <c r="AS12" s="175"/>
      <c r="AT12" s="175"/>
      <c r="AU12" s="175"/>
      <c r="AV12" s="178"/>
      <c r="AW12" s="176"/>
      <c r="AX12" s="211"/>
      <c r="AY12" s="177">
        <f>SUM(Z12:AX12)</f>
        <v>36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14"/>
    </row>
    <row r="13" spans="1:61" ht="15.75">
      <c r="A13" s="206"/>
      <c r="B13" s="20"/>
      <c r="C13" s="193"/>
      <c r="D13" s="11" t="s">
        <v>24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82"/>
      <c r="W13" s="108"/>
      <c r="X13" s="24"/>
      <c r="Y13" s="25"/>
      <c r="Z13" s="107">
        <v>1</v>
      </c>
      <c r="AA13" s="107">
        <v>1</v>
      </c>
      <c r="AB13" s="107">
        <v>1</v>
      </c>
      <c r="AC13" s="107">
        <v>1</v>
      </c>
      <c r="AD13" s="107">
        <v>1</v>
      </c>
      <c r="AE13" s="107">
        <v>1</v>
      </c>
      <c r="AF13" s="107">
        <v>1</v>
      </c>
      <c r="AG13" s="107">
        <v>1</v>
      </c>
      <c r="AH13" s="107">
        <v>1</v>
      </c>
      <c r="AI13" s="107">
        <v>1</v>
      </c>
      <c r="AJ13" s="107">
        <v>1</v>
      </c>
      <c r="AK13" s="109">
        <v>1</v>
      </c>
      <c r="AL13" s="109">
        <v>1</v>
      </c>
      <c r="AM13" s="107">
        <v>1</v>
      </c>
      <c r="AN13" s="107">
        <v>1</v>
      </c>
      <c r="AO13" s="107">
        <v>1</v>
      </c>
      <c r="AP13" s="107">
        <v>1</v>
      </c>
      <c r="AQ13" s="107">
        <v>1</v>
      </c>
      <c r="AR13" s="107"/>
      <c r="AS13" s="107"/>
      <c r="AT13" s="107"/>
      <c r="AU13" s="107"/>
      <c r="AV13" s="110"/>
      <c r="AW13" s="111"/>
      <c r="AX13" s="212"/>
      <c r="AY13" s="177">
        <f>SUM(Z13:AX13)</f>
        <v>18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14"/>
    </row>
    <row r="14" spans="1:61" ht="15.75">
      <c r="A14" s="206"/>
      <c r="B14" s="194" t="s">
        <v>28</v>
      </c>
      <c r="C14" s="195" t="s">
        <v>29</v>
      </c>
      <c r="D14" s="11" t="s">
        <v>30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  <c r="R14" s="15">
        <v>2</v>
      </c>
      <c r="S14" s="15">
        <v>2</v>
      </c>
      <c r="T14" s="15">
        <v>2</v>
      </c>
      <c r="U14" s="12">
        <v>2</v>
      </c>
      <c r="V14" s="15"/>
      <c r="W14" s="61">
        <f t="shared" si="0"/>
        <v>34</v>
      </c>
      <c r="X14" s="24"/>
      <c r="Y14" s="24"/>
      <c r="Z14" s="13">
        <v>4</v>
      </c>
      <c r="AA14" s="13">
        <v>4</v>
      </c>
      <c r="AB14" s="13">
        <v>4</v>
      </c>
      <c r="AC14" s="13">
        <v>4</v>
      </c>
      <c r="AD14" s="13">
        <v>4</v>
      </c>
      <c r="AE14" s="13">
        <v>4</v>
      </c>
      <c r="AF14" s="13">
        <v>4</v>
      </c>
      <c r="AG14" s="13">
        <v>4</v>
      </c>
      <c r="AH14" s="13">
        <v>4</v>
      </c>
      <c r="AI14" s="13">
        <v>4</v>
      </c>
      <c r="AJ14" s="13">
        <v>4</v>
      </c>
      <c r="AK14" s="32">
        <v>4</v>
      </c>
      <c r="AL14" s="32">
        <v>4</v>
      </c>
      <c r="AM14" s="13">
        <v>4</v>
      </c>
      <c r="AN14" s="13">
        <v>4</v>
      </c>
      <c r="AO14" s="13">
        <v>4</v>
      </c>
      <c r="AP14" s="13">
        <v>4</v>
      </c>
      <c r="AQ14" s="13">
        <v>4</v>
      </c>
      <c r="AR14" s="13">
        <v>4</v>
      </c>
      <c r="AS14" s="13">
        <v>3</v>
      </c>
      <c r="AT14" s="13">
        <v>2</v>
      </c>
      <c r="AU14" s="13">
        <v>2</v>
      </c>
      <c r="AV14" s="34"/>
      <c r="AW14" s="33"/>
      <c r="AX14" s="32" t="s">
        <v>158</v>
      </c>
      <c r="AY14" s="65">
        <f t="shared" si="1"/>
        <v>83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13"/>
    </row>
    <row r="15" spans="1:61" ht="15.75">
      <c r="A15" s="206"/>
      <c r="B15" s="194"/>
      <c r="C15" s="195"/>
      <c r="D15" s="11" t="s">
        <v>24</v>
      </c>
      <c r="E15" s="107">
        <v>1</v>
      </c>
      <c r="F15" s="107">
        <v>1</v>
      </c>
      <c r="G15" s="107">
        <v>1</v>
      </c>
      <c r="H15" s="107">
        <v>1</v>
      </c>
      <c r="I15" s="107">
        <v>1</v>
      </c>
      <c r="J15" s="107">
        <v>1</v>
      </c>
      <c r="K15" s="107">
        <v>1</v>
      </c>
      <c r="L15" s="107">
        <v>1</v>
      </c>
      <c r="M15" s="107">
        <v>1</v>
      </c>
      <c r="N15" s="107">
        <v>1</v>
      </c>
      <c r="O15" s="107">
        <v>1</v>
      </c>
      <c r="P15" s="107">
        <v>1</v>
      </c>
      <c r="Q15" s="107">
        <v>1</v>
      </c>
      <c r="R15" s="107">
        <v>1</v>
      </c>
      <c r="S15" s="107">
        <v>1</v>
      </c>
      <c r="T15" s="107">
        <v>1</v>
      </c>
      <c r="U15" s="107">
        <v>1</v>
      </c>
      <c r="V15" s="182"/>
      <c r="W15" s="108">
        <f t="shared" si="0"/>
        <v>17</v>
      </c>
      <c r="X15" s="24"/>
      <c r="Y15" s="25"/>
      <c r="Z15" s="107">
        <v>2</v>
      </c>
      <c r="AA15" s="107">
        <v>2</v>
      </c>
      <c r="AB15" s="107">
        <v>2</v>
      </c>
      <c r="AC15" s="107">
        <v>2</v>
      </c>
      <c r="AD15" s="107">
        <v>2</v>
      </c>
      <c r="AE15" s="107">
        <v>2</v>
      </c>
      <c r="AF15" s="107">
        <v>2</v>
      </c>
      <c r="AG15" s="107">
        <v>2</v>
      </c>
      <c r="AH15" s="107">
        <v>2</v>
      </c>
      <c r="AI15" s="107">
        <v>2</v>
      </c>
      <c r="AJ15" s="107">
        <v>2</v>
      </c>
      <c r="AK15" s="109">
        <v>2</v>
      </c>
      <c r="AL15" s="109">
        <v>2</v>
      </c>
      <c r="AM15" s="107">
        <v>2</v>
      </c>
      <c r="AN15" s="107">
        <v>2</v>
      </c>
      <c r="AO15" s="107">
        <v>2</v>
      </c>
      <c r="AP15" s="107">
        <v>2</v>
      </c>
      <c r="AQ15" s="107">
        <v>2</v>
      </c>
      <c r="AR15" s="107">
        <v>2</v>
      </c>
      <c r="AS15" s="107">
        <v>2</v>
      </c>
      <c r="AT15" s="107">
        <v>1</v>
      </c>
      <c r="AU15" s="107">
        <v>1</v>
      </c>
      <c r="AV15" s="110"/>
      <c r="AW15" s="111"/>
      <c r="AX15" s="114"/>
      <c r="AY15" s="112">
        <f t="shared" si="1"/>
        <v>42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14"/>
    </row>
    <row r="16" spans="1:61" ht="15.75">
      <c r="A16" s="206"/>
      <c r="B16" s="195" t="s">
        <v>31</v>
      </c>
      <c r="C16" s="195" t="s">
        <v>33</v>
      </c>
      <c r="D16" s="11" t="s">
        <v>30</v>
      </c>
      <c r="E16" s="15"/>
      <c r="F16" s="15">
        <v>2</v>
      </c>
      <c r="G16" s="15">
        <v>2</v>
      </c>
      <c r="H16" s="15">
        <v>2</v>
      </c>
      <c r="I16" s="15">
        <v>2</v>
      </c>
      <c r="J16" s="15">
        <v>2</v>
      </c>
      <c r="K16" s="15">
        <v>2</v>
      </c>
      <c r="L16" s="15">
        <v>2</v>
      </c>
      <c r="M16" s="15">
        <v>2</v>
      </c>
      <c r="N16" s="15">
        <v>2</v>
      </c>
      <c r="O16" s="15">
        <v>2</v>
      </c>
      <c r="P16" s="15">
        <v>2</v>
      </c>
      <c r="Q16" s="15">
        <v>2</v>
      </c>
      <c r="R16" s="15">
        <v>2</v>
      </c>
      <c r="S16" s="15"/>
      <c r="T16" s="15"/>
      <c r="U16" s="12"/>
      <c r="V16" s="15"/>
      <c r="W16" s="61">
        <f t="shared" si="0"/>
        <v>26</v>
      </c>
      <c r="X16" s="24"/>
      <c r="Y16" s="24"/>
      <c r="Z16" s="13">
        <v>4</v>
      </c>
      <c r="AA16" s="13">
        <v>4</v>
      </c>
      <c r="AB16" s="13">
        <v>4</v>
      </c>
      <c r="AC16" s="13">
        <v>4</v>
      </c>
      <c r="AD16" s="13">
        <v>4</v>
      </c>
      <c r="AE16" s="13">
        <v>4</v>
      </c>
      <c r="AF16" s="13">
        <v>4</v>
      </c>
      <c r="AG16" s="13">
        <v>4</v>
      </c>
      <c r="AH16" s="13">
        <v>4</v>
      </c>
      <c r="AI16" s="13">
        <v>4</v>
      </c>
      <c r="AJ16" s="13">
        <v>4</v>
      </c>
      <c r="AK16" s="32">
        <v>4</v>
      </c>
      <c r="AL16" s="32">
        <v>4</v>
      </c>
      <c r="AM16" s="13">
        <v>4</v>
      </c>
      <c r="AN16" s="13">
        <v>6</v>
      </c>
      <c r="AO16" s="13">
        <v>6</v>
      </c>
      <c r="AP16" s="13">
        <v>6</v>
      </c>
      <c r="AQ16" s="13">
        <v>6</v>
      </c>
      <c r="AR16" s="13">
        <v>6</v>
      </c>
      <c r="AS16" s="13">
        <v>5</v>
      </c>
      <c r="AT16" s="13"/>
      <c r="AU16" s="13"/>
      <c r="AV16" s="34"/>
      <c r="AW16" s="33"/>
      <c r="AX16" s="32" t="s">
        <v>158</v>
      </c>
      <c r="AY16" s="65">
        <f t="shared" si="1"/>
        <v>91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13"/>
    </row>
    <row r="17" spans="1:61" ht="15.75">
      <c r="A17" s="206"/>
      <c r="B17" s="195"/>
      <c r="C17" s="195"/>
      <c r="D17" s="11" t="s">
        <v>24</v>
      </c>
      <c r="E17" s="107"/>
      <c r="F17" s="107">
        <v>1</v>
      </c>
      <c r="G17" s="107">
        <v>1</v>
      </c>
      <c r="H17" s="107">
        <v>1</v>
      </c>
      <c r="I17" s="107">
        <v>1</v>
      </c>
      <c r="J17" s="107">
        <v>1</v>
      </c>
      <c r="K17" s="107">
        <v>1</v>
      </c>
      <c r="L17" s="107">
        <v>1</v>
      </c>
      <c r="M17" s="107">
        <v>1</v>
      </c>
      <c r="N17" s="107">
        <v>1</v>
      </c>
      <c r="O17" s="107">
        <v>1</v>
      </c>
      <c r="P17" s="107">
        <v>1</v>
      </c>
      <c r="Q17" s="107">
        <v>1</v>
      </c>
      <c r="R17" s="107">
        <v>1</v>
      </c>
      <c r="S17" s="107"/>
      <c r="T17" s="107"/>
      <c r="U17" s="107"/>
      <c r="V17" s="182"/>
      <c r="W17" s="108">
        <f t="shared" si="0"/>
        <v>13</v>
      </c>
      <c r="X17" s="24"/>
      <c r="Y17" s="25"/>
      <c r="Z17" s="107">
        <v>2</v>
      </c>
      <c r="AA17" s="107">
        <v>2</v>
      </c>
      <c r="AB17" s="107">
        <v>2</v>
      </c>
      <c r="AC17" s="107">
        <v>2</v>
      </c>
      <c r="AD17" s="107">
        <v>2</v>
      </c>
      <c r="AE17" s="107">
        <v>2</v>
      </c>
      <c r="AF17" s="107">
        <v>2</v>
      </c>
      <c r="AG17" s="107">
        <v>2</v>
      </c>
      <c r="AH17" s="107">
        <v>2</v>
      </c>
      <c r="AI17" s="107">
        <v>2</v>
      </c>
      <c r="AJ17" s="107">
        <v>2</v>
      </c>
      <c r="AK17" s="109">
        <v>2</v>
      </c>
      <c r="AL17" s="109">
        <v>2</v>
      </c>
      <c r="AM17" s="107">
        <v>2</v>
      </c>
      <c r="AN17" s="107">
        <v>3</v>
      </c>
      <c r="AO17" s="107">
        <v>3</v>
      </c>
      <c r="AP17" s="107">
        <v>3</v>
      </c>
      <c r="AQ17" s="107">
        <v>3</v>
      </c>
      <c r="AR17" s="107">
        <v>3</v>
      </c>
      <c r="AS17" s="107">
        <v>3</v>
      </c>
      <c r="AT17" s="107"/>
      <c r="AU17" s="107"/>
      <c r="AV17" s="110"/>
      <c r="AW17" s="111"/>
      <c r="AX17" s="114"/>
      <c r="AY17" s="112">
        <f t="shared" si="1"/>
        <v>46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14"/>
    </row>
    <row r="18" spans="1:61" ht="18.75" customHeight="1">
      <c r="A18" s="206"/>
      <c r="B18" s="195" t="s">
        <v>32</v>
      </c>
      <c r="C18" s="213" t="s">
        <v>162</v>
      </c>
      <c r="D18" s="11" t="s">
        <v>30</v>
      </c>
      <c r="E18" s="15">
        <v>4</v>
      </c>
      <c r="F18" s="15">
        <v>4</v>
      </c>
      <c r="G18" s="15">
        <v>6</v>
      </c>
      <c r="H18" s="15">
        <v>6</v>
      </c>
      <c r="I18" s="15">
        <v>6</v>
      </c>
      <c r="J18" s="15">
        <v>6</v>
      </c>
      <c r="K18" s="15">
        <v>6</v>
      </c>
      <c r="L18" s="15">
        <v>4</v>
      </c>
      <c r="M18" s="15">
        <v>4</v>
      </c>
      <c r="N18" s="15">
        <v>4</v>
      </c>
      <c r="O18" s="15">
        <v>4</v>
      </c>
      <c r="P18" s="15">
        <v>4</v>
      </c>
      <c r="Q18" s="15">
        <v>4</v>
      </c>
      <c r="R18" s="15">
        <v>4</v>
      </c>
      <c r="S18" s="15">
        <v>4</v>
      </c>
      <c r="T18" s="15">
        <v>4</v>
      </c>
      <c r="U18" s="12">
        <v>4</v>
      </c>
      <c r="V18" s="15"/>
      <c r="W18" s="61">
        <f t="shared" si="0"/>
        <v>78</v>
      </c>
      <c r="X18" s="24"/>
      <c r="Y18" s="24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32"/>
      <c r="AL18" s="32"/>
      <c r="AM18" s="13"/>
      <c r="AN18" s="13"/>
      <c r="AO18" s="13"/>
      <c r="AP18" s="13"/>
      <c r="AQ18" s="13"/>
      <c r="AR18" s="13"/>
      <c r="AS18" s="13"/>
      <c r="AT18" s="13"/>
      <c r="AU18" s="13"/>
      <c r="AV18" s="34"/>
      <c r="AW18" s="33"/>
      <c r="AX18" s="32"/>
      <c r="AY18" s="65">
        <f t="shared" si="1"/>
        <v>0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13"/>
    </row>
    <row r="19" spans="1:61" ht="16.5" customHeight="1">
      <c r="A19" s="206"/>
      <c r="B19" s="195"/>
      <c r="C19" s="214"/>
      <c r="D19" s="11" t="s">
        <v>24</v>
      </c>
      <c r="E19" s="107">
        <v>2</v>
      </c>
      <c r="F19" s="107">
        <v>2</v>
      </c>
      <c r="G19" s="107">
        <v>3</v>
      </c>
      <c r="H19" s="107">
        <v>3</v>
      </c>
      <c r="I19" s="107">
        <v>3</v>
      </c>
      <c r="J19" s="107">
        <v>3</v>
      </c>
      <c r="K19" s="107">
        <v>3</v>
      </c>
      <c r="L19" s="107">
        <v>2</v>
      </c>
      <c r="M19" s="107">
        <v>2</v>
      </c>
      <c r="N19" s="107">
        <v>2</v>
      </c>
      <c r="O19" s="107">
        <v>2</v>
      </c>
      <c r="P19" s="107">
        <v>2</v>
      </c>
      <c r="Q19" s="107">
        <v>2</v>
      </c>
      <c r="R19" s="107">
        <v>2</v>
      </c>
      <c r="S19" s="107">
        <v>2</v>
      </c>
      <c r="T19" s="107">
        <v>2</v>
      </c>
      <c r="U19" s="107">
        <v>2</v>
      </c>
      <c r="V19" s="182"/>
      <c r="W19" s="108">
        <f t="shared" si="0"/>
        <v>39</v>
      </c>
      <c r="X19" s="24"/>
      <c r="Y19" s="25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9"/>
      <c r="AL19" s="109"/>
      <c r="AM19" s="107"/>
      <c r="AN19" s="107"/>
      <c r="AO19" s="107"/>
      <c r="AP19" s="107"/>
      <c r="AQ19" s="107"/>
      <c r="AR19" s="107"/>
      <c r="AS19" s="107"/>
      <c r="AT19" s="107"/>
      <c r="AU19" s="107"/>
      <c r="AV19" s="110"/>
      <c r="AW19" s="111"/>
      <c r="AX19" s="114"/>
      <c r="AY19" s="112">
        <f t="shared" si="1"/>
        <v>0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14"/>
    </row>
    <row r="20" spans="1:61" ht="15.75">
      <c r="A20" s="206"/>
      <c r="B20" s="195" t="s">
        <v>86</v>
      </c>
      <c r="C20" s="195" t="s">
        <v>163</v>
      </c>
      <c r="D20" s="11" t="s">
        <v>30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2"/>
      <c r="V20" s="15"/>
      <c r="W20" s="61">
        <f t="shared" si="0"/>
        <v>0</v>
      </c>
      <c r="X20" s="24"/>
      <c r="Y20" s="24"/>
      <c r="Z20" s="13">
        <v>4</v>
      </c>
      <c r="AA20" s="13">
        <v>4</v>
      </c>
      <c r="AB20" s="13">
        <v>4</v>
      </c>
      <c r="AC20" s="13">
        <v>4</v>
      </c>
      <c r="AD20" s="13">
        <v>4</v>
      </c>
      <c r="AE20" s="13">
        <v>4</v>
      </c>
      <c r="AF20" s="13">
        <v>4</v>
      </c>
      <c r="AG20" s="13">
        <v>4</v>
      </c>
      <c r="AH20" s="13">
        <v>4</v>
      </c>
      <c r="AI20" s="13">
        <v>4</v>
      </c>
      <c r="AJ20" s="13">
        <v>4</v>
      </c>
      <c r="AK20" s="32">
        <v>4</v>
      </c>
      <c r="AL20" s="32">
        <v>4</v>
      </c>
      <c r="AM20" s="13">
        <v>4</v>
      </c>
      <c r="AN20" s="13">
        <v>4</v>
      </c>
      <c r="AO20" s="13">
        <v>4</v>
      </c>
      <c r="AP20" s="13">
        <v>4</v>
      </c>
      <c r="AQ20" s="13">
        <v>2</v>
      </c>
      <c r="AR20" s="13">
        <v>2</v>
      </c>
      <c r="AS20" s="13">
        <v>2</v>
      </c>
      <c r="AT20" s="13">
        <v>2</v>
      </c>
      <c r="AU20" s="13">
        <v>2</v>
      </c>
      <c r="AV20" s="33"/>
      <c r="AW20" s="33"/>
      <c r="AX20" s="32" t="s">
        <v>158</v>
      </c>
      <c r="AY20" s="65">
        <f t="shared" si="1"/>
        <v>78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13"/>
    </row>
    <row r="21" spans="1:61" ht="15.75">
      <c r="A21" s="206"/>
      <c r="B21" s="195"/>
      <c r="C21" s="195"/>
      <c r="D21" s="11" t="s">
        <v>24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82"/>
      <c r="W21" s="108">
        <f t="shared" si="0"/>
        <v>0</v>
      </c>
      <c r="X21" s="24"/>
      <c r="Y21" s="25"/>
      <c r="Z21" s="107">
        <v>2</v>
      </c>
      <c r="AA21" s="107">
        <v>2</v>
      </c>
      <c r="AB21" s="107">
        <v>2</v>
      </c>
      <c r="AC21" s="107">
        <v>2</v>
      </c>
      <c r="AD21" s="107">
        <v>2</v>
      </c>
      <c r="AE21" s="107">
        <v>2</v>
      </c>
      <c r="AF21" s="107">
        <v>2</v>
      </c>
      <c r="AG21" s="107">
        <v>2</v>
      </c>
      <c r="AH21" s="107">
        <v>2</v>
      </c>
      <c r="AI21" s="107">
        <v>2</v>
      </c>
      <c r="AJ21" s="107">
        <v>2</v>
      </c>
      <c r="AK21" s="109">
        <v>2</v>
      </c>
      <c r="AL21" s="109">
        <v>2</v>
      </c>
      <c r="AM21" s="107">
        <v>2</v>
      </c>
      <c r="AN21" s="107">
        <v>2</v>
      </c>
      <c r="AO21" s="107">
        <v>2</v>
      </c>
      <c r="AP21" s="107">
        <v>2</v>
      </c>
      <c r="AQ21" s="107">
        <v>1</v>
      </c>
      <c r="AR21" s="107">
        <v>1</v>
      </c>
      <c r="AS21" s="107">
        <v>1</v>
      </c>
      <c r="AT21" s="107">
        <v>1</v>
      </c>
      <c r="AU21" s="107"/>
      <c r="AV21" s="111"/>
      <c r="AW21" s="111"/>
      <c r="AX21" s="114"/>
      <c r="AY21" s="112">
        <f t="shared" si="1"/>
        <v>38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14"/>
    </row>
    <row r="22" spans="1:61" ht="15.75">
      <c r="A22" s="206"/>
      <c r="B22" s="192" t="s">
        <v>141</v>
      </c>
      <c r="C22" s="192" t="s">
        <v>87</v>
      </c>
      <c r="D22" s="11" t="s">
        <v>30</v>
      </c>
      <c r="E22" s="15">
        <v>2</v>
      </c>
      <c r="F22" s="15">
        <v>2</v>
      </c>
      <c r="G22" s="15">
        <v>2</v>
      </c>
      <c r="H22" s="15">
        <v>2</v>
      </c>
      <c r="I22" s="15">
        <v>2</v>
      </c>
      <c r="J22" s="15">
        <v>2</v>
      </c>
      <c r="K22" s="15">
        <v>2</v>
      </c>
      <c r="L22" s="15">
        <v>2</v>
      </c>
      <c r="M22" s="15">
        <v>2</v>
      </c>
      <c r="N22" s="15">
        <v>2</v>
      </c>
      <c r="O22" s="15">
        <v>2</v>
      </c>
      <c r="P22" s="15">
        <v>2</v>
      </c>
      <c r="Q22" s="15">
        <v>2</v>
      </c>
      <c r="R22" s="15">
        <v>2</v>
      </c>
      <c r="S22" s="15">
        <v>2</v>
      </c>
      <c r="T22" s="15">
        <v>2</v>
      </c>
      <c r="U22" s="12">
        <v>4</v>
      </c>
      <c r="V22" s="15" t="s">
        <v>158</v>
      </c>
      <c r="W22" s="61">
        <f t="shared" si="0"/>
        <v>36</v>
      </c>
      <c r="X22" s="24"/>
      <c r="Y22" s="25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32"/>
      <c r="AL22" s="32"/>
      <c r="AM22" s="13"/>
      <c r="AN22" s="13"/>
      <c r="AO22" s="13"/>
      <c r="AP22" s="13"/>
      <c r="AQ22" s="13"/>
      <c r="AR22" s="13"/>
      <c r="AS22" s="13"/>
      <c r="AT22" s="13"/>
      <c r="AU22" s="12"/>
      <c r="AV22" s="33"/>
      <c r="AW22" s="33"/>
      <c r="AX22" s="32"/>
      <c r="AY22" s="65"/>
      <c r="AZ22" s="27"/>
      <c r="BA22" s="27"/>
      <c r="BB22" s="27"/>
      <c r="BC22" s="27"/>
      <c r="BD22" s="27"/>
      <c r="BE22" s="27"/>
      <c r="BF22" s="27"/>
      <c r="BG22" s="27"/>
      <c r="BH22" s="27"/>
      <c r="BI22" s="14"/>
    </row>
    <row r="23" spans="1:61" ht="15.75">
      <c r="A23" s="206"/>
      <c r="B23" s="193"/>
      <c r="C23" s="193"/>
      <c r="D23" s="11" t="s">
        <v>24</v>
      </c>
      <c r="E23" s="107">
        <v>1</v>
      </c>
      <c r="F23" s="107">
        <v>1</v>
      </c>
      <c r="G23" s="107">
        <v>1</v>
      </c>
      <c r="H23" s="107">
        <v>1</v>
      </c>
      <c r="I23" s="107">
        <v>1</v>
      </c>
      <c r="J23" s="107">
        <v>1</v>
      </c>
      <c r="K23" s="107">
        <v>1</v>
      </c>
      <c r="L23" s="107">
        <v>1</v>
      </c>
      <c r="M23" s="107">
        <v>1</v>
      </c>
      <c r="N23" s="107">
        <v>1</v>
      </c>
      <c r="O23" s="107">
        <v>1</v>
      </c>
      <c r="P23" s="107">
        <v>1</v>
      </c>
      <c r="Q23" s="107">
        <v>1</v>
      </c>
      <c r="R23" s="107">
        <v>1</v>
      </c>
      <c r="S23" s="107">
        <v>1</v>
      </c>
      <c r="T23" s="107">
        <v>1</v>
      </c>
      <c r="U23" s="107">
        <v>2</v>
      </c>
      <c r="V23" s="182"/>
      <c r="W23" s="108">
        <f t="shared" si="0"/>
        <v>18</v>
      </c>
      <c r="X23" s="24"/>
      <c r="Y23" s="25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9"/>
      <c r="AL23" s="109"/>
      <c r="AM23" s="107"/>
      <c r="AN23" s="107"/>
      <c r="AO23" s="107"/>
      <c r="AP23" s="107"/>
      <c r="AQ23" s="107"/>
      <c r="AR23" s="107"/>
      <c r="AS23" s="107"/>
      <c r="AT23" s="107"/>
      <c r="AU23" s="107"/>
      <c r="AV23" s="111"/>
      <c r="AW23" s="111"/>
      <c r="AX23" s="114"/>
      <c r="AY23" s="112">
        <f t="shared" si="1"/>
        <v>0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14"/>
    </row>
    <row r="24" spans="1:61" ht="15.75">
      <c r="A24" s="206"/>
      <c r="B24" s="195" t="s">
        <v>142</v>
      </c>
      <c r="C24" s="195" t="s">
        <v>72</v>
      </c>
      <c r="D24" s="11" t="s">
        <v>30</v>
      </c>
      <c r="E24" s="15">
        <v>4</v>
      </c>
      <c r="F24" s="15">
        <v>4</v>
      </c>
      <c r="G24" s="15">
        <v>4</v>
      </c>
      <c r="H24" s="15">
        <v>2</v>
      </c>
      <c r="I24" s="15">
        <v>4</v>
      </c>
      <c r="J24" s="15">
        <v>2</v>
      </c>
      <c r="K24" s="15">
        <v>4</v>
      </c>
      <c r="L24" s="15">
        <v>2</v>
      </c>
      <c r="M24" s="15">
        <v>4</v>
      </c>
      <c r="N24" s="15">
        <v>2</v>
      </c>
      <c r="O24" s="15">
        <v>4</v>
      </c>
      <c r="P24" s="15">
        <v>2</v>
      </c>
      <c r="Q24" s="15">
        <v>4</v>
      </c>
      <c r="R24" s="15">
        <v>2</v>
      </c>
      <c r="S24" s="15">
        <v>4</v>
      </c>
      <c r="T24" s="15">
        <v>2</v>
      </c>
      <c r="U24" s="12">
        <v>2</v>
      </c>
      <c r="V24" s="15"/>
      <c r="W24" s="61">
        <f t="shared" si="0"/>
        <v>52</v>
      </c>
      <c r="X24" s="24"/>
      <c r="Y24" s="24"/>
      <c r="Z24" s="12">
        <v>2</v>
      </c>
      <c r="AA24" s="12">
        <v>2</v>
      </c>
      <c r="AB24" s="12">
        <v>2</v>
      </c>
      <c r="AC24" s="12">
        <v>2</v>
      </c>
      <c r="AD24" s="12">
        <v>2</v>
      </c>
      <c r="AE24" s="12">
        <v>2</v>
      </c>
      <c r="AF24" s="12">
        <v>2</v>
      </c>
      <c r="AG24" s="12">
        <v>2</v>
      </c>
      <c r="AH24" s="12">
        <v>4</v>
      </c>
      <c r="AI24" s="12">
        <v>4</v>
      </c>
      <c r="AJ24" s="12">
        <v>4</v>
      </c>
      <c r="AK24" s="47">
        <v>4</v>
      </c>
      <c r="AL24" s="47">
        <v>4</v>
      </c>
      <c r="AM24" s="12">
        <v>4</v>
      </c>
      <c r="AN24" s="12">
        <v>4</v>
      </c>
      <c r="AO24" s="12">
        <v>4</v>
      </c>
      <c r="AP24" s="12">
        <v>4</v>
      </c>
      <c r="AQ24" s="12">
        <v>4</v>
      </c>
      <c r="AR24" s="12">
        <v>4</v>
      </c>
      <c r="AS24" s="13">
        <v>4</v>
      </c>
      <c r="AT24" s="13">
        <v>1</v>
      </c>
      <c r="AU24" s="13"/>
      <c r="AV24" s="33"/>
      <c r="AW24" s="33"/>
      <c r="AX24" s="32" t="s">
        <v>158</v>
      </c>
      <c r="AY24" s="65">
        <f t="shared" si="1"/>
        <v>65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13"/>
    </row>
    <row r="25" spans="1:61" ht="15.75">
      <c r="A25" s="206"/>
      <c r="B25" s="195"/>
      <c r="C25" s="195"/>
      <c r="D25" s="11" t="s">
        <v>24</v>
      </c>
      <c r="E25" s="107">
        <v>2</v>
      </c>
      <c r="F25" s="107">
        <v>2</v>
      </c>
      <c r="G25" s="107">
        <v>2</v>
      </c>
      <c r="H25" s="107">
        <v>1</v>
      </c>
      <c r="I25" s="107">
        <v>2</v>
      </c>
      <c r="J25" s="107">
        <v>1</v>
      </c>
      <c r="K25" s="107">
        <v>2</v>
      </c>
      <c r="L25" s="107">
        <v>1</v>
      </c>
      <c r="M25" s="107">
        <v>2</v>
      </c>
      <c r="N25" s="107">
        <v>1</v>
      </c>
      <c r="O25" s="107">
        <v>2</v>
      </c>
      <c r="P25" s="107">
        <v>1</v>
      </c>
      <c r="Q25" s="107">
        <v>2</v>
      </c>
      <c r="R25" s="107">
        <v>1</v>
      </c>
      <c r="S25" s="107">
        <v>2</v>
      </c>
      <c r="T25" s="107">
        <v>1</v>
      </c>
      <c r="U25" s="107">
        <v>1</v>
      </c>
      <c r="V25" s="182"/>
      <c r="W25" s="108">
        <f t="shared" si="0"/>
        <v>26</v>
      </c>
      <c r="X25" s="24"/>
      <c r="Y25" s="25"/>
      <c r="Z25" s="113">
        <v>1</v>
      </c>
      <c r="AA25" s="113">
        <v>1</v>
      </c>
      <c r="AB25" s="113">
        <v>1</v>
      </c>
      <c r="AC25" s="113">
        <v>1</v>
      </c>
      <c r="AD25" s="113">
        <v>1</v>
      </c>
      <c r="AE25" s="113">
        <v>1</v>
      </c>
      <c r="AF25" s="113">
        <v>1</v>
      </c>
      <c r="AG25" s="113">
        <v>1</v>
      </c>
      <c r="AH25" s="113">
        <v>2</v>
      </c>
      <c r="AI25" s="113">
        <v>2</v>
      </c>
      <c r="AJ25" s="113">
        <v>2</v>
      </c>
      <c r="AK25" s="114">
        <v>2</v>
      </c>
      <c r="AL25" s="114">
        <v>2</v>
      </c>
      <c r="AM25" s="113">
        <v>2</v>
      </c>
      <c r="AN25" s="113">
        <v>2</v>
      </c>
      <c r="AO25" s="113">
        <v>2</v>
      </c>
      <c r="AP25" s="113">
        <v>2</v>
      </c>
      <c r="AQ25" s="113">
        <v>2</v>
      </c>
      <c r="AR25" s="113">
        <v>2</v>
      </c>
      <c r="AS25" s="107">
        <v>2</v>
      </c>
      <c r="AT25" s="107"/>
      <c r="AU25" s="107"/>
      <c r="AV25" s="111" t="s">
        <v>140</v>
      </c>
      <c r="AW25" s="111"/>
      <c r="AX25" s="114"/>
      <c r="AY25" s="112">
        <f t="shared" si="1"/>
        <v>32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14"/>
    </row>
    <row r="26" spans="1:61" ht="15.75">
      <c r="A26" s="206"/>
      <c r="B26" s="192" t="s">
        <v>143</v>
      </c>
      <c r="C26" s="192" t="s">
        <v>73</v>
      </c>
      <c r="D26" s="11" t="s">
        <v>30</v>
      </c>
      <c r="E26" s="12">
        <v>4</v>
      </c>
      <c r="F26" s="12">
        <v>4</v>
      </c>
      <c r="G26" s="12">
        <v>4</v>
      </c>
      <c r="H26" s="12">
        <v>4</v>
      </c>
      <c r="I26" s="12">
        <v>4</v>
      </c>
      <c r="J26" s="12">
        <v>4</v>
      </c>
      <c r="K26" s="12">
        <v>4</v>
      </c>
      <c r="L26" s="15">
        <v>4</v>
      </c>
      <c r="M26" s="15">
        <v>4</v>
      </c>
      <c r="N26" s="15">
        <v>4</v>
      </c>
      <c r="O26" s="15">
        <v>4</v>
      </c>
      <c r="P26" s="15">
        <v>6</v>
      </c>
      <c r="Q26" s="15">
        <v>4</v>
      </c>
      <c r="R26" s="15">
        <v>4</v>
      </c>
      <c r="S26" s="15">
        <v>4</v>
      </c>
      <c r="T26" s="15">
        <v>4</v>
      </c>
      <c r="U26" s="12">
        <v>4</v>
      </c>
      <c r="V26" s="15" t="s">
        <v>158</v>
      </c>
      <c r="W26" s="61">
        <f t="shared" si="0"/>
        <v>70</v>
      </c>
      <c r="X26" s="24"/>
      <c r="Y26" s="26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48"/>
      <c r="AL26" s="48"/>
      <c r="AM26" s="15"/>
      <c r="AN26" s="15"/>
      <c r="AO26" s="15"/>
      <c r="AP26" s="15"/>
      <c r="AQ26" s="15"/>
      <c r="AR26" s="15"/>
      <c r="AS26" s="15"/>
      <c r="AT26" s="15"/>
      <c r="AU26" s="15"/>
      <c r="AV26" s="33"/>
      <c r="AW26" s="33"/>
      <c r="AX26" s="32"/>
      <c r="AY26" s="65">
        <f t="shared" si="1"/>
        <v>0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13"/>
    </row>
    <row r="27" spans="1:61" ht="15.75">
      <c r="A27" s="206"/>
      <c r="B27" s="193"/>
      <c r="C27" s="193"/>
      <c r="D27" s="11" t="s">
        <v>24</v>
      </c>
      <c r="E27" s="107">
        <v>2</v>
      </c>
      <c r="F27" s="107">
        <v>2</v>
      </c>
      <c r="G27" s="107">
        <v>2</v>
      </c>
      <c r="H27" s="107">
        <v>2</v>
      </c>
      <c r="I27" s="107">
        <v>2</v>
      </c>
      <c r="J27" s="107">
        <v>2</v>
      </c>
      <c r="K27" s="107">
        <v>2</v>
      </c>
      <c r="L27" s="107">
        <v>2</v>
      </c>
      <c r="M27" s="107">
        <v>2</v>
      </c>
      <c r="N27" s="107">
        <v>2</v>
      </c>
      <c r="O27" s="107">
        <v>2</v>
      </c>
      <c r="P27" s="107">
        <v>3</v>
      </c>
      <c r="Q27" s="107">
        <v>2</v>
      </c>
      <c r="R27" s="107">
        <v>2</v>
      </c>
      <c r="S27" s="107">
        <v>2</v>
      </c>
      <c r="T27" s="107">
        <v>2</v>
      </c>
      <c r="U27" s="107">
        <v>2</v>
      </c>
      <c r="V27" s="182"/>
      <c r="W27" s="108">
        <f t="shared" si="0"/>
        <v>35</v>
      </c>
      <c r="X27" s="24"/>
      <c r="Y27" s="25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9"/>
      <c r="AL27" s="109"/>
      <c r="AM27" s="107"/>
      <c r="AN27" s="107"/>
      <c r="AO27" s="107"/>
      <c r="AP27" s="107"/>
      <c r="AQ27" s="107"/>
      <c r="AR27" s="107"/>
      <c r="AS27" s="107"/>
      <c r="AT27" s="107"/>
      <c r="AU27" s="107"/>
      <c r="AV27" s="111"/>
      <c r="AW27" s="111"/>
      <c r="AX27" s="114"/>
      <c r="AY27" s="112">
        <f t="shared" si="1"/>
        <v>0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14"/>
    </row>
    <row r="28" spans="1:61" ht="15.75">
      <c r="A28" s="206"/>
      <c r="B28" s="192" t="s">
        <v>144</v>
      </c>
      <c r="C28" s="192" t="s">
        <v>74</v>
      </c>
      <c r="D28" s="11" t="s">
        <v>30</v>
      </c>
      <c r="E28" s="12">
        <v>2</v>
      </c>
      <c r="F28" s="12">
        <v>2</v>
      </c>
      <c r="G28" s="12">
        <v>2</v>
      </c>
      <c r="H28" s="12">
        <v>2</v>
      </c>
      <c r="I28" s="12">
        <v>4</v>
      </c>
      <c r="J28" s="12">
        <v>4</v>
      </c>
      <c r="K28" s="12">
        <v>4</v>
      </c>
      <c r="L28" s="12">
        <v>4</v>
      </c>
      <c r="M28" s="12">
        <v>4</v>
      </c>
      <c r="N28" s="12">
        <v>4</v>
      </c>
      <c r="O28" s="12">
        <v>4</v>
      </c>
      <c r="P28" s="12">
        <v>2</v>
      </c>
      <c r="Q28" s="12">
        <v>2</v>
      </c>
      <c r="R28" s="12">
        <v>2</v>
      </c>
      <c r="S28" s="12">
        <v>2</v>
      </c>
      <c r="T28" s="12">
        <v>2</v>
      </c>
      <c r="U28" s="12">
        <v>2</v>
      </c>
      <c r="V28" s="15"/>
      <c r="W28" s="61">
        <f t="shared" si="0"/>
        <v>48</v>
      </c>
      <c r="X28" s="24"/>
      <c r="Y28" s="25"/>
      <c r="Z28" s="12">
        <v>8</v>
      </c>
      <c r="AA28" s="12">
        <v>8</v>
      </c>
      <c r="AB28" s="12">
        <v>8</v>
      </c>
      <c r="AC28" s="12">
        <v>8</v>
      </c>
      <c r="AD28" s="12">
        <v>8</v>
      </c>
      <c r="AE28" s="12">
        <v>8</v>
      </c>
      <c r="AF28" s="12">
        <v>8</v>
      </c>
      <c r="AG28" s="12">
        <v>8</v>
      </c>
      <c r="AH28" s="12">
        <v>8</v>
      </c>
      <c r="AI28" s="12">
        <v>8</v>
      </c>
      <c r="AJ28" s="12">
        <v>8</v>
      </c>
      <c r="AK28" s="47">
        <v>8</v>
      </c>
      <c r="AL28" s="47">
        <v>8</v>
      </c>
      <c r="AM28" s="12">
        <v>8</v>
      </c>
      <c r="AN28" s="12">
        <v>6</v>
      </c>
      <c r="AO28" s="12">
        <v>6</v>
      </c>
      <c r="AP28" s="12">
        <v>6</v>
      </c>
      <c r="AQ28" s="12">
        <v>8</v>
      </c>
      <c r="AR28" s="12">
        <v>8</v>
      </c>
      <c r="AS28" s="12">
        <v>10</v>
      </c>
      <c r="AT28" s="12">
        <v>13</v>
      </c>
      <c r="AU28" s="12">
        <v>17</v>
      </c>
      <c r="AV28" s="75" t="s">
        <v>88</v>
      </c>
      <c r="AW28" s="33"/>
      <c r="AX28" s="32"/>
      <c r="AY28" s="65">
        <f t="shared" si="1"/>
        <v>186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14"/>
    </row>
    <row r="29" spans="1:61" ht="15.75">
      <c r="A29" s="206"/>
      <c r="B29" s="193"/>
      <c r="C29" s="193"/>
      <c r="D29" s="11" t="s">
        <v>24</v>
      </c>
      <c r="E29" s="107">
        <v>1</v>
      </c>
      <c r="F29" s="107">
        <v>1</v>
      </c>
      <c r="G29" s="107">
        <v>1</v>
      </c>
      <c r="H29" s="107">
        <v>1</v>
      </c>
      <c r="I29" s="107">
        <v>2</v>
      </c>
      <c r="J29" s="107">
        <v>2</v>
      </c>
      <c r="K29" s="107">
        <v>2</v>
      </c>
      <c r="L29" s="107">
        <v>2</v>
      </c>
      <c r="M29" s="107">
        <v>2</v>
      </c>
      <c r="N29" s="107">
        <v>2</v>
      </c>
      <c r="O29" s="107">
        <v>2</v>
      </c>
      <c r="P29" s="107">
        <v>1</v>
      </c>
      <c r="Q29" s="107">
        <v>1</v>
      </c>
      <c r="R29" s="107">
        <v>1</v>
      </c>
      <c r="S29" s="107">
        <v>1</v>
      </c>
      <c r="T29" s="107">
        <v>1</v>
      </c>
      <c r="U29" s="107">
        <v>1</v>
      </c>
      <c r="V29" s="182"/>
      <c r="W29" s="108">
        <f t="shared" si="0"/>
        <v>24</v>
      </c>
      <c r="X29" s="24"/>
      <c r="Y29" s="25"/>
      <c r="Z29" s="107">
        <v>4</v>
      </c>
      <c r="AA29" s="107">
        <v>4</v>
      </c>
      <c r="AB29" s="107">
        <v>4</v>
      </c>
      <c r="AC29" s="107">
        <v>4</v>
      </c>
      <c r="AD29" s="107">
        <v>4</v>
      </c>
      <c r="AE29" s="107">
        <v>4</v>
      </c>
      <c r="AF29" s="107">
        <v>4</v>
      </c>
      <c r="AG29" s="107">
        <v>4</v>
      </c>
      <c r="AH29" s="107">
        <v>4</v>
      </c>
      <c r="AI29" s="107">
        <v>4</v>
      </c>
      <c r="AJ29" s="107">
        <v>4</v>
      </c>
      <c r="AK29" s="109">
        <v>4</v>
      </c>
      <c r="AL29" s="109">
        <v>4</v>
      </c>
      <c r="AM29" s="107">
        <v>5</v>
      </c>
      <c r="AN29" s="107">
        <v>5</v>
      </c>
      <c r="AO29" s="107">
        <v>4</v>
      </c>
      <c r="AP29" s="107">
        <v>4</v>
      </c>
      <c r="AQ29" s="107">
        <v>4</v>
      </c>
      <c r="AR29" s="107">
        <v>4</v>
      </c>
      <c r="AS29" s="107">
        <v>5</v>
      </c>
      <c r="AT29" s="107">
        <v>5</v>
      </c>
      <c r="AU29" s="107">
        <v>5</v>
      </c>
      <c r="AV29" s="111"/>
      <c r="AW29" s="111"/>
      <c r="AX29" s="114"/>
      <c r="AY29" s="112">
        <f t="shared" si="1"/>
        <v>93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14"/>
    </row>
    <row r="30" spans="1:61" ht="15.75">
      <c r="A30" s="206"/>
      <c r="B30" s="195" t="s">
        <v>145</v>
      </c>
      <c r="C30" s="195" t="s">
        <v>161</v>
      </c>
      <c r="D30" s="11" t="s">
        <v>30</v>
      </c>
      <c r="E30" s="15">
        <v>6</v>
      </c>
      <c r="F30" s="15">
        <v>6</v>
      </c>
      <c r="G30" s="15">
        <v>4</v>
      </c>
      <c r="H30" s="15">
        <v>4</v>
      </c>
      <c r="I30" s="15">
        <v>4</v>
      </c>
      <c r="J30" s="15">
        <v>4</v>
      </c>
      <c r="K30" s="15">
        <v>4</v>
      </c>
      <c r="L30" s="12">
        <v>4</v>
      </c>
      <c r="M30" s="12">
        <v>4</v>
      </c>
      <c r="N30" s="12">
        <v>4</v>
      </c>
      <c r="O30" s="12">
        <v>4</v>
      </c>
      <c r="P30" s="12">
        <v>6</v>
      </c>
      <c r="Q30" s="12">
        <v>4</v>
      </c>
      <c r="R30" s="12">
        <v>8</v>
      </c>
      <c r="S30" s="12">
        <v>8</v>
      </c>
      <c r="T30" s="12">
        <v>8</v>
      </c>
      <c r="U30" s="12">
        <v>6</v>
      </c>
      <c r="V30" s="15"/>
      <c r="W30" s="61">
        <f t="shared" si="0"/>
        <v>88</v>
      </c>
      <c r="X30" s="24"/>
      <c r="Y30" s="25"/>
      <c r="Z30" s="12">
        <v>4</v>
      </c>
      <c r="AA30" s="12">
        <v>4</v>
      </c>
      <c r="AB30" s="12">
        <v>4</v>
      </c>
      <c r="AC30" s="12">
        <v>4</v>
      </c>
      <c r="AD30" s="12">
        <v>4</v>
      </c>
      <c r="AE30" s="12">
        <v>4</v>
      </c>
      <c r="AF30" s="12">
        <v>4</v>
      </c>
      <c r="AG30" s="12">
        <v>4</v>
      </c>
      <c r="AH30" s="12">
        <v>2</v>
      </c>
      <c r="AI30" s="12">
        <v>2</v>
      </c>
      <c r="AJ30" s="12">
        <v>2</v>
      </c>
      <c r="AK30" s="47">
        <v>2</v>
      </c>
      <c r="AL30" s="47">
        <v>2</v>
      </c>
      <c r="AM30" s="12">
        <v>2</v>
      </c>
      <c r="AN30" s="12">
        <v>2</v>
      </c>
      <c r="AO30" s="12">
        <v>2</v>
      </c>
      <c r="AP30" s="12">
        <v>2</v>
      </c>
      <c r="AQ30" s="12">
        <v>2</v>
      </c>
      <c r="AR30" s="12">
        <v>4</v>
      </c>
      <c r="AS30" s="12">
        <v>4</v>
      </c>
      <c r="AT30" s="12">
        <v>4</v>
      </c>
      <c r="AU30" s="12">
        <v>4</v>
      </c>
      <c r="AV30" s="75"/>
      <c r="AW30" s="75" t="s">
        <v>88</v>
      </c>
      <c r="AX30" s="32"/>
      <c r="AY30" s="65">
        <f t="shared" si="1"/>
        <v>68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14"/>
    </row>
    <row r="31" spans="1:61" ht="15.75">
      <c r="A31" s="206"/>
      <c r="B31" s="195"/>
      <c r="C31" s="195"/>
      <c r="D31" s="11" t="s">
        <v>24</v>
      </c>
      <c r="E31" s="107">
        <v>3</v>
      </c>
      <c r="F31" s="107">
        <v>3</v>
      </c>
      <c r="G31" s="107">
        <v>2</v>
      </c>
      <c r="H31" s="107">
        <v>2</v>
      </c>
      <c r="I31" s="107">
        <v>2</v>
      </c>
      <c r="J31" s="107">
        <v>2</v>
      </c>
      <c r="K31" s="107">
        <v>2</v>
      </c>
      <c r="L31" s="107">
        <v>2</v>
      </c>
      <c r="M31" s="107">
        <v>2</v>
      </c>
      <c r="N31" s="107">
        <v>2</v>
      </c>
      <c r="O31" s="107">
        <v>2</v>
      </c>
      <c r="P31" s="107">
        <v>3</v>
      </c>
      <c r="Q31" s="107">
        <v>2</v>
      </c>
      <c r="R31" s="107">
        <v>4</v>
      </c>
      <c r="S31" s="107">
        <v>4</v>
      </c>
      <c r="T31" s="107">
        <v>4</v>
      </c>
      <c r="U31" s="107">
        <v>3</v>
      </c>
      <c r="V31" s="182"/>
      <c r="W31" s="108">
        <f t="shared" si="0"/>
        <v>44</v>
      </c>
      <c r="X31" s="24"/>
      <c r="Y31" s="25"/>
      <c r="Z31" s="107">
        <v>2</v>
      </c>
      <c r="AA31" s="107">
        <v>2</v>
      </c>
      <c r="AB31" s="107">
        <v>2</v>
      </c>
      <c r="AC31" s="107">
        <v>2</v>
      </c>
      <c r="AD31" s="107">
        <v>2</v>
      </c>
      <c r="AE31" s="107">
        <v>2</v>
      </c>
      <c r="AF31" s="107">
        <v>2</v>
      </c>
      <c r="AG31" s="107">
        <v>2</v>
      </c>
      <c r="AH31" s="107">
        <v>1</v>
      </c>
      <c r="AI31" s="107">
        <v>1</v>
      </c>
      <c r="AJ31" s="107">
        <v>1</v>
      </c>
      <c r="AK31" s="109">
        <v>1</v>
      </c>
      <c r="AL31" s="109">
        <v>1</v>
      </c>
      <c r="AM31" s="107">
        <v>1</v>
      </c>
      <c r="AN31" s="107">
        <v>1</v>
      </c>
      <c r="AO31" s="107">
        <v>1</v>
      </c>
      <c r="AP31" s="107">
        <v>1</v>
      </c>
      <c r="AQ31" s="107">
        <v>1</v>
      </c>
      <c r="AR31" s="107">
        <v>2</v>
      </c>
      <c r="AS31" s="107">
        <v>2</v>
      </c>
      <c r="AT31" s="107">
        <v>2</v>
      </c>
      <c r="AU31" s="107">
        <v>2</v>
      </c>
      <c r="AV31" s="111"/>
      <c r="AW31" s="111"/>
      <c r="AX31" s="114"/>
      <c r="AY31" s="112">
        <f t="shared" si="1"/>
        <v>34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14"/>
    </row>
    <row r="32" spans="1:61" ht="15.75">
      <c r="A32" s="206"/>
      <c r="B32" s="192" t="s">
        <v>157</v>
      </c>
      <c r="C32" s="192" t="s">
        <v>156</v>
      </c>
      <c r="D32" s="11" t="s">
        <v>30</v>
      </c>
      <c r="E32" s="175">
        <v>2</v>
      </c>
      <c r="F32" s="175">
        <v>2</v>
      </c>
      <c r="G32" s="175">
        <v>2</v>
      </c>
      <c r="H32" s="175">
        <v>2</v>
      </c>
      <c r="I32" s="175">
        <v>2</v>
      </c>
      <c r="J32" s="175">
        <v>2</v>
      </c>
      <c r="K32" s="175">
        <v>2</v>
      </c>
      <c r="L32" s="175">
        <v>2</v>
      </c>
      <c r="M32" s="175">
        <v>2</v>
      </c>
      <c r="N32" s="175">
        <v>2</v>
      </c>
      <c r="O32" s="175">
        <v>2</v>
      </c>
      <c r="P32" s="175">
        <v>2</v>
      </c>
      <c r="Q32" s="175">
        <v>2</v>
      </c>
      <c r="R32" s="175">
        <v>2</v>
      </c>
      <c r="S32" s="175">
        <v>2</v>
      </c>
      <c r="T32" s="175">
        <v>2</v>
      </c>
      <c r="U32" s="175">
        <v>2</v>
      </c>
      <c r="V32" s="183" t="s">
        <v>158</v>
      </c>
      <c r="W32" s="184">
        <f>SUM(E32:V32)</f>
        <v>34</v>
      </c>
      <c r="X32" s="24"/>
      <c r="Y32" s="2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92"/>
      <c r="AL32" s="92"/>
      <c r="AM32" s="175"/>
      <c r="AN32" s="175"/>
      <c r="AO32" s="175"/>
      <c r="AP32" s="175"/>
      <c r="AQ32" s="175"/>
      <c r="AR32" s="175"/>
      <c r="AS32" s="175"/>
      <c r="AT32" s="175"/>
      <c r="AU32" s="175"/>
      <c r="AV32" s="176"/>
      <c r="AW32" s="176"/>
      <c r="AX32" s="179"/>
      <c r="AY32" s="177">
        <f>SUM(Z32:AW32)</f>
        <v>0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14"/>
    </row>
    <row r="33" spans="1:61" ht="15.75">
      <c r="A33" s="206"/>
      <c r="B33" s="193"/>
      <c r="C33" s="193"/>
      <c r="D33" s="11" t="s">
        <v>24</v>
      </c>
      <c r="E33" s="107">
        <v>1</v>
      </c>
      <c r="F33" s="107">
        <v>1</v>
      </c>
      <c r="G33" s="107">
        <v>1</v>
      </c>
      <c r="H33" s="107">
        <v>1</v>
      </c>
      <c r="I33" s="107">
        <v>1</v>
      </c>
      <c r="J33" s="107">
        <v>1</v>
      </c>
      <c r="K33" s="107">
        <v>1</v>
      </c>
      <c r="L33" s="107">
        <v>1</v>
      </c>
      <c r="M33" s="107">
        <v>1</v>
      </c>
      <c r="N33" s="107">
        <v>1</v>
      </c>
      <c r="O33" s="107">
        <v>1</v>
      </c>
      <c r="P33" s="107">
        <v>1</v>
      </c>
      <c r="Q33" s="107">
        <v>1</v>
      </c>
      <c r="R33" s="107">
        <v>1</v>
      </c>
      <c r="S33" s="107">
        <v>1</v>
      </c>
      <c r="T33" s="107">
        <v>1</v>
      </c>
      <c r="U33" s="107">
        <v>1</v>
      </c>
      <c r="V33" s="182"/>
      <c r="W33" s="184">
        <f>SUM(E33:V33)</f>
        <v>17</v>
      </c>
      <c r="X33" s="24"/>
      <c r="Y33" s="25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9"/>
      <c r="AL33" s="109"/>
      <c r="AM33" s="107"/>
      <c r="AN33" s="107"/>
      <c r="AO33" s="107"/>
      <c r="AP33" s="107"/>
      <c r="AQ33" s="107"/>
      <c r="AR33" s="107"/>
      <c r="AS33" s="107"/>
      <c r="AT33" s="107"/>
      <c r="AU33" s="107"/>
      <c r="AV33" s="111"/>
      <c r="AW33" s="111"/>
      <c r="AX33" s="114"/>
      <c r="AY33" s="112">
        <f>SUM(Z33:AW33)</f>
        <v>0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14"/>
    </row>
    <row r="34" spans="1:61" ht="15.75">
      <c r="A34" s="206"/>
      <c r="B34" s="192" t="s">
        <v>146</v>
      </c>
      <c r="C34" s="192" t="s">
        <v>160</v>
      </c>
      <c r="D34" s="11" t="s">
        <v>30</v>
      </c>
      <c r="E34" s="12">
        <v>2</v>
      </c>
      <c r="F34" s="12">
        <v>2</v>
      </c>
      <c r="G34" s="12">
        <v>2</v>
      </c>
      <c r="H34" s="12">
        <v>2</v>
      </c>
      <c r="I34" s="12">
        <v>2</v>
      </c>
      <c r="J34" s="12">
        <v>2</v>
      </c>
      <c r="K34" s="12">
        <v>2</v>
      </c>
      <c r="L34" s="12">
        <v>4</v>
      </c>
      <c r="M34" s="12">
        <v>2</v>
      </c>
      <c r="N34" s="12">
        <v>2</v>
      </c>
      <c r="O34" s="12">
        <v>2</v>
      </c>
      <c r="P34" s="12">
        <v>2</v>
      </c>
      <c r="Q34" s="12">
        <v>2</v>
      </c>
      <c r="R34" s="12">
        <v>2</v>
      </c>
      <c r="S34" s="12">
        <v>2</v>
      </c>
      <c r="T34" s="12">
        <v>2</v>
      </c>
      <c r="U34" s="12">
        <v>2</v>
      </c>
      <c r="V34" s="15"/>
      <c r="W34" s="61">
        <f t="shared" si="0"/>
        <v>36</v>
      </c>
      <c r="X34" s="24"/>
      <c r="Y34" s="25"/>
      <c r="Z34" s="12">
        <v>2</v>
      </c>
      <c r="AA34" s="12">
        <v>4</v>
      </c>
      <c r="AB34" s="12">
        <v>2</v>
      </c>
      <c r="AC34" s="12">
        <v>4</v>
      </c>
      <c r="AD34" s="12">
        <v>2</v>
      </c>
      <c r="AE34" s="12">
        <v>4</v>
      </c>
      <c r="AF34" s="12">
        <v>2</v>
      </c>
      <c r="AG34" s="12">
        <v>2</v>
      </c>
      <c r="AH34" s="12">
        <v>2</v>
      </c>
      <c r="AI34" s="12">
        <v>2</v>
      </c>
      <c r="AJ34" s="12">
        <v>2</v>
      </c>
      <c r="AK34" s="47">
        <v>2</v>
      </c>
      <c r="AL34" s="47">
        <v>2</v>
      </c>
      <c r="AM34" s="12">
        <v>2</v>
      </c>
      <c r="AN34" s="12">
        <v>2</v>
      </c>
      <c r="AO34" s="12">
        <v>2</v>
      </c>
      <c r="AP34" s="12">
        <v>2</v>
      </c>
      <c r="AQ34" s="12">
        <v>4</v>
      </c>
      <c r="AR34" s="12">
        <v>2</v>
      </c>
      <c r="AS34" s="12">
        <v>4</v>
      </c>
      <c r="AT34" s="12">
        <v>8</v>
      </c>
      <c r="AU34" s="12">
        <v>6</v>
      </c>
      <c r="AV34" s="33"/>
      <c r="AW34" s="75" t="s">
        <v>88</v>
      </c>
      <c r="AX34" s="180"/>
      <c r="AY34" s="65">
        <f t="shared" si="1"/>
        <v>64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14"/>
    </row>
    <row r="35" spans="1:61" ht="15.75">
      <c r="A35" s="206"/>
      <c r="B35" s="193"/>
      <c r="C35" s="193"/>
      <c r="D35" s="11" t="s">
        <v>24</v>
      </c>
      <c r="E35" s="107">
        <v>1</v>
      </c>
      <c r="F35" s="107">
        <v>1</v>
      </c>
      <c r="G35" s="107">
        <v>1</v>
      </c>
      <c r="H35" s="107">
        <v>1</v>
      </c>
      <c r="I35" s="107">
        <v>1</v>
      </c>
      <c r="J35" s="107">
        <v>1</v>
      </c>
      <c r="K35" s="107">
        <v>1</v>
      </c>
      <c r="L35" s="107">
        <v>2</v>
      </c>
      <c r="M35" s="107">
        <v>1</v>
      </c>
      <c r="N35" s="107">
        <v>1</v>
      </c>
      <c r="O35" s="107">
        <v>1</v>
      </c>
      <c r="P35" s="107">
        <v>1</v>
      </c>
      <c r="Q35" s="107">
        <v>1</v>
      </c>
      <c r="R35" s="107">
        <v>1</v>
      </c>
      <c r="S35" s="107">
        <v>1</v>
      </c>
      <c r="T35" s="107">
        <v>1</v>
      </c>
      <c r="U35" s="107">
        <v>1</v>
      </c>
      <c r="V35" s="182"/>
      <c r="W35" s="108">
        <f t="shared" si="0"/>
        <v>18</v>
      </c>
      <c r="X35" s="24"/>
      <c r="Y35" s="25"/>
      <c r="Z35" s="107">
        <v>1</v>
      </c>
      <c r="AA35" s="107">
        <v>2</v>
      </c>
      <c r="AB35" s="107">
        <v>1</v>
      </c>
      <c r="AC35" s="107">
        <v>2</v>
      </c>
      <c r="AD35" s="107">
        <v>1</v>
      </c>
      <c r="AE35" s="107">
        <v>2</v>
      </c>
      <c r="AF35" s="107">
        <v>1</v>
      </c>
      <c r="AG35" s="107">
        <v>1</v>
      </c>
      <c r="AH35" s="107">
        <v>1</v>
      </c>
      <c r="AI35" s="107">
        <v>1</v>
      </c>
      <c r="AJ35" s="107">
        <v>1</v>
      </c>
      <c r="AK35" s="109">
        <v>1</v>
      </c>
      <c r="AL35" s="109">
        <v>1</v>
      </c>
      <c r="AM35" s="107">
        <v>1</v>
      </c>
      <c r="AN35" s="107">
        <v>1</v>
      </c>
      <c r="AO35" s="107">
        <v>1</v>
      </c>
      <c r="AP35" s="107">
        <v>1</v>
      </c>
      <c r="AQ35" s="107">
        <v>2</v>
      </c>
      <c r="AR35" s="107">
        <v>1</v>
      </c>
      <c r="AS35" s="107">
        <v>2</v>
      </c>
      <c r="AT35" s="107">
        <v>4</v>
      </c>
      <c r="AU35" s="107">
        <v>3</v>
      </c>
      <c r="AV35" s="111"/>
      <c r="AW35" s="111"/>
      <c r="AX35" s="114"/>
      <c r="AY35" s="112">
        <f t="shared" si="1"/>
        <v>32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14"/>
    </row>
    <row r="36" spans="1:61" ht="15.75">
      <c r="A36" s="21"/>
      <c r="B36" s="104"/>
      <c r="C36" s="213" t="s">
        <v>164</v>
      </c>
      <c r="D36" s="11" t="s">
        <v>30</v>
      </c>
      <c r="E36" s="175">
        <v>4</v>
      </c>
      <c r="F36" s="175">
        <v>2</v>
      </c>
      <c r="G36" s="175">
        <v>2</v>
      </c>
      <c r="H36" s="175">
        <v>4</v>
      </c>
      <c r="I36" s="175"/>
      <c r="J36" s="175">
        <v>2</v>
      </c>
      <c r="K36" s="175"/>
      <c r="L36" s="175">
        <v>2</v>
      </c>
      <c r="M36" s="175">
        <v>2</v>
      </c>
      <c r="N36" s="175">
        <v>4</v>
      </c>
      <c r="O36" s="175">
        <v>2</v>
      </c>
      <c r="P36" s="175">
        <v>2</v>
      </c>
      <c r="Q36" s="175">
        <v>4</v>
      </c>
      <c r="R36" s="175">
        <v>2</v>
      </c>
      <c r="S36" s="175"/>
      <c r="T36" s="175">
        <v>2</v>
      </c>
      <c r="U36" s="175">
        <v>2</v>
      </c>
      <c r="V36" s="183"/>
      <c r="W36" s="184">
        <f>SUM(E36:V36)</f>
        <v>36</v>
      </c>
      <c r="X36" s="24"/>
      <c r="Y36" s="25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9"/>
      <c r="AL36" s="109"/>
      <c r="AM36" s="107"/>
      <c r="AN36" s="107"/>
      <c r="AO36" s="107"/>
      <c r="AP36" s="107"/>
      <c r="AQ36" s="107"/>
      <c r="AR36" s="107"/>
      <c r="AS36" s="107"/>
      <c r="AT36" s="107"/>
      <c r="AU36" s="107"/>
      <c r="AV36" s="111"/>
      <c r="AW36" s="111"/>
      <c r="AX36" s="114"/>
      <c r="AY36" s="112"/>
      <c r="AZ36" s="27"/>
      <c r="BA36" s="27"/>
      <c r="BB36" s="27"/>
      <c r="BC36" s="27"/>
      <c r="BD36" s="27"/>
      <c r="BE36" s="27"/>
      <c r="BF36" s="27"/>
      <c r="BG36" s="27"/>
      <c r="BH36" s="27"/>
      <c r="BI36" s="14"/>
    </row>
    <row r="37" spans="1:61" ht="15.75" customHeight="1">
      <c r="A37" s="21"/>
      <c r="B37" s="17"/>
      <c r="C37" s="214"/>
      <c r="D37" s="11" t="s">
        <v>24</v>
      </c>
      <c r="E37" s="189">
        <v>2</v>
      </c>
      <c r="F37" s="189">
        <v>1</v>
      </c>
      <c r="G37" s="189">
        <v>1</v>
      </c>
      <c r="H37" s="189">
        <v>2</v>
      </c>
      <c r="I37" s="190"/>
      <c r="J37" s="189">
        <v>1</v>
      </c>
      <c r="K37" s="190"/>
      <c r="L37" s="189">
        <v>1</v>
      </c>
      <c r="M37" s="189">
        <v>1</v>
      </c>
      <c r="N37" s="189">
        <v>2</v>
      </c>
      <c r="O37" s="189">
        <v>1</v>
      </c>
      <c r="P37" s="189">
        <v>1</v>
      </c>
      <c r="Q37" s="189">
        <v>2</v>
      </c>
      <c r="R37" s="189">
        <v>1</v>
      </c>
      <c r="S37" s="190"/>
      <c r="T37" s="189">
        <v>1</v>
      </c>
      <c r="U37" s="189">
        <v>1</v>
      </c>
      <c r="V37" s="191"/>
      <c r="W37" s="108">
        <f>SUM(E37:V37)</f>
        <v>18</v>
      </c>
      <c r="X37" s="27"/>
      <c r="Y37" s="25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34"/>
      <c r="AW37" s="33"/>
      <c r="AX37" s="32"/>
      <c r="AY37" s="65"/>
      <c r="AZ37" s="27"/>
      <c r="BA37" s="27"/>
      <c r="BB37" s="27"/>
      <c r="BC37" s="27"/>
      <c r="BD37" s="27"/>
      <c r="BE37" s="27"/>
      <c r="BF37" s="27"/>
      <c r="BG37" s="27"/>
      <c r="BH37" s="27"/>
      <c r="BI37" s="14"/>
    </row>
    <row r="38" spans="1:61" ht="15.75" customHeight="1">
      <c r="A38" s="21"/>
      <c r="B38" s="17"/>
      <c r="C38" s="131"/>
      <c r="D38" s="11"/>
      <c r="E38" s="185"/>
      <c r="F38" s="185"/>
      <c r="G38" s="185"/>
      <c r="H38" s="185"/>
      <c r="I38" s="185"/>
      <c r="J38" s="185"/>
      <c r="K38" s="185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7"/>
      <c r="W38" s="184"/>
      <c r="X38" s="27"/>
      <c r="Y38" s="25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34"/>
      <c r="AW38" s="33"/>
      <c r="AX38" s="32"/>
      <c r="AY38" s="65"/>
      <c r="AZ38" s="27"/>
      <c r="BA38" s="27"/>
      <c r="BB38" s="27"/>
      <c r="BC38" s="27"/>
      <c r="BD38" s="27"/>
      <c r="BE38" s="27"/>
      <c r="BF38" s="27"/>
      <c r="BG38" s="27"/>
      <c r="BH38" s="27"/>
      <c r="BI38" s="14"/>
    </row>
    <row r="39" spans="1:61" ht="30.75" customHeight="1">
      <c r="A39" s="21"/>
      <c r="B39" s="209" t="s">
        <v>36</v>
      </c>
      <c r="C39" s="209"/>
      <c r="D39" s="209"/>
      <c r="E39" s="49">
        <f aca="true" t="shared" si="2" ref="E39:U39">SUM(E8:E37)</f>
        <v>54</v>
      </c>
      <c r="F39" s="49">
        <f t="shared" si="2"/>
        <v>54</v>
      </c>
      <c r="G39" s="49">
        <f t="shared" si="2"/>
        <v>54</v>
      </c>
      <c r="H39" s="49">
        <f t="shared" si="2"/>
        <v>54</v>
      </c>
      <c r="I39" s="49">
        <f t="shared" si="2"/>
        <v>54</v>
      </c>
      <c r="J39" s="49">
        <f t="shared" si="2"/>
        <v>54</v>
      </c>
      <c r="K39" s="49">
        <f t="shared" si="2"/>
        <v>54</v>
      </c>
      <c r="L39" s="49">
        <f t="shared" si="2"/>
        <v>54</v>
      </c>
      <c r="M39" s="49">
        <f t="shared" si="2"/>
        <v>54</v>
      </c>
      <c r="N39" s="49">
        <f t="shared" si="2"/>
        <v>54</v>
      </c>
      <c r="O39" s="49">
        <f t="shared" si="2"/>
        <v>54</v>
      </c>
      <c r="P39" s="49">
        <f t="shared" si="2"/>
        <v>54</v>
      </c>
      <c r="Q39" s="49">
        <f t="shared" si="2"/>
        <v>54</v>
      </c>
      <c r="R39" s="49">
        <f t="shared" si="2"/>
        <v>54</v>
      </c>
      <c r="S39" s="49">
        <f t="shared" si="2"/>
        <v>54</v>
      </c>
      <c r="T39" s="49">
        <f t="shared" si="2"/>
        <v>54</v>
      </c>
      <c r="U39" s="35">
        <f t="shared" si="2"/>
        <v>54</v>
      </c>
      <c r="V39" s="35"/>
      <c r="W39" s="62">
        <f>SUM(E39:U39)</f>
        <v>918</v>
      </c>
      <c r="X39" s="28">
        <v>0</v>
      </c>
      <c r="Y39" s="29">
        <v>0</v>
      </c>
      <c r="Z39" s="19">
        <f aca="true" t="shared" si="3" ref="Z39:AW39">SUM(Z8:Z37)</f>
        <v>54</v>
      </c>
      <c r="AA39" s="19">
        <f t="shared" si="3"/>
        <v>54</v>
      </c>
      <c r="AB39" s="19">
        <f t="shared" si="3"/>
        <v>54</v>
      </c>
      <c r="AC39" s="19">
        <f t="shared" si="3"/>
        <v>54</v>
      </c>
      <c r="AD39" s="19">
        <f t="shared" si="3"/>
        <v>54</v>
      </c>
      <c r="AE39" s="19">
        <f t="shared" si="3"/>
        <v>54</v>
      </c>
      <c r="AF39" s="19">
        <f t="shared" si="3"/>
        <v>54</v>
      </c>
      <c r="AG39" s="19">
        <f t="shared" si="3"/>
        <v>54</v>
      </c>
      <c r="AH39" s="19">
        <f t="shared" si="3"/>
        <v>54</v>
      </c>
      <c r="AI39" s="19">
        <f t="shared" si="3"/>
        <v>54</v>
      </c>
      <c r="AJ39" s="19">
        <f t="shared" si="3"/>
        <v>54</v>
      </c>
      <c r="AK39" s="19">
        <f t="shared" si="3"/>
        <v>54</v>
      </c>
      <c r="AL39" s="19">
        <f t="shared" si="3"/>
        <v>54</v>
      </c>
      <c r="AM39" s="19">
        <f t="shared" si="3"/>
        <v>55</v>
      </c>
      <c r="AN39" s="19">
        <f t="shared" si="3"/>
        <v>56</v>
      </c>
      <c r="AO39" s="19">
        <f t="shared" si="3"/>
        <v>55</v>
      </c>
      <c r="AP39" s="19">
        <f t="shared" si="3"/>
        <v>55</v>
      </c>
      <c r="AQ39" s="19">
        <f t="shared" si="3"/>
        <v>54</v>
      </c>
      <c r="AR39" s="19">
        <f t="shared" si="3"/>
        <v>54</v>
      </c>
      <c r="AS39" s="19">
        <f t="shared" si="3"/>
        <v>56</v>
      </c>
      <c r="AT39" s="19">
        <f t="shared" si="3"/>
        <v>52</v>
      </c>
      <c r="AU39" s="19">
        <f t="shared" si="3"/>
        <v>49</v>
      </c>
      <c r="AV39" s="34">
        <f t="shared" si="3"/>
        <v>0</v>
      </c>
      <c r="AW39" s="55">
        <f t="shared" si="3"/>
        <v>0</v>
      </c>
      <c r="AX39" s="55"/>
      <c r="AY39" s="66">
        <f>SUM(Z39:AW39)</f>
        <v>1188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/>
      <c r="BI39" s="19"/>
    </row>
    <row r="40" spans="1:61" ht="27" customHeight="1">
      <c r="A40" s="16"/>
      <c r="B40" s="207" t="s">
        <v>34</v>
      </c>
      <c r="C40" s="207"/>
      <c r="D40" s="207"/>
      <c r="E40" s="19">
        <f>SUM(E8+E10+E12+E14+E16+E18+E20+E22+E24+E26+E28+E30+E32+E34+E36)</f>
        <v>36</v>
      </c>
      <c r="F40" s="19">
        <f aca="true" t="shared" si="4" ref="F40:U40">SUM(F8+F10+F12+F14+F16+F18+F20+F22+F24+F26+F28+F30+F32+F34+F36)</f>
        <v>36</v>
      </c>
      <c r="G40" s="19">
        <f t="shared" si="4"/>
        <v>36</v>
      </c>
      <c r="H40" s="19">
        <f t="shared" si="4"/>
        <v>36</v>
      </c>
      <c r="I40" s="19">
        <f t="shared" si="4"/>
        <v>36</v>
      </c>
      <c r="J40" s="19">
        <f t="shared" si="4"/>
        <v>36</v>
      </c>
      <c r="K40" s="19">
        <f t="shared" si="4"/>
        <v>36</v>
      </c>
      <c r="L40" s="19">
        <f t="shared" si="4"/>
        <v>36</v>
      </c>
      <c r="M40" s="19">
        <f t="shared" si="4"/>
        <v>36</v>
      </c>
      <c r="N40" s="19">
        <f t="shared" si="4"/>
        <v>36</v>
      </c>
      <c r="O40" s="19">
        <f t="shared" si="4"/>
        <v>36</v>
      </c>
      <c r="P40" s="19">
        <f t="shared" si="4"/>
        <v>36</v>
      </c>
      <c r="Q40" s="19">
        <f t="shared" si="4"/>
        <v>36</v>
      </c>
      <c r="R40" s="19">
        <f t="shared" si="4"/>
        <v>36</v>
      </c>
      <c r="S40" s="19">
        <f t="shared" si="4"/>
        <v>36</v>
      </c>
      <c r="T40" s="19">
        <f t="shared" si="4"/>
        <v>36</v>
      </c>
      <c r="U40" s="19">
        <f t="shared" si="4"/>
        <v>36</v>
      </c>
      <c r="V40" s="19"/>
      <c r="W40" s="63">
        <f>SUM(E40:U40)</f>
        <v>612</v>
      </c>
      <c r="X40" s="29">
        <v>0</v>
      </c>
      <c r="Y40" s="29">
        <v>0</v>
      </c>
      <c r="Z40" s="19">
        <f>SUM(Z8+Z10+Z14+Z16+Z18+Z20+Z22+Z24+Z26+Z28+Z30+Z32+Z34+Z12)</f>
        <v>36</v>
      </c>
      <c r="AA40" s="19">
        <f aca="true" t="shared" si="5" ref="AA40:AU40">SUM(AA8+AA10+AA14+AA16+AA18+AA20+AA22+AA24+AA26+AA28+AA30+AA32+AA34+AA12)</f>
        <v>36</v>
      </c>
      <c r="AB40" s="19">
        <f t="shared" si="5"/>
        <v>36</v>
      </c>
      <c r="AC40" s="19">
        <f t="shared" si="5"/>
        <v>36</v>
      </c>
      <c r="AD40" s="19">
        <f t="shared" si="5"/>
        <v>36</v>
      </c>
      <c r="AE40" s="19">
        <f t="shared" si="5"/>
        <v>36</v>
      </c>
      <c r="AF40" s="19">
        <f t="shared" si="5"/>
        <v>36</v>
      </c>
      <c r="AG40" s="19">
        <f t="shared" si="5"/>
        <v>36</v>
      </c>
      <c r="AH40" s="19">
        <f t="shared" si="5"/>
        <v>36</v>
      </c>
      <c r="AI40" s="19">
        <f t="shared" si="5"/>
        <v>36</v>
      </c>
      <c r="AJ40" s="19">
        <f t="shared" si="5"/>
        <v>36</v>
      </c>
      <c r="AK40" s="19">
        <f t="shared" si="5"/>
        <v>36</v>
      </c>
      <c r="AL40" s="19">
        <f t="shared" si="5"/>
        <v>36</v>
      </c>
      <c r="AM40" s="19">
        <f t="shared" si="5"/>
        <v>36</v>
      </c>
      <c r="AN40" s="19">
        <f t="shared" si="5"/>
        <v>36</v>
      </c>
      <c r="AO40" s="19">
        <f t="shared" si="5"/>
        <v>36</v>
      </c>
      <c r="AP40" s="19">
        <f t="shared" si="5"/>
        <v>36</v>
      </c>
      <c r="AQ40" s="19">
        <f t="shared" si="5"/>
        <v>36</v>
      </c>
      <c r="AR40" s="19">
        <f t="shared" si="5"/>
        <v>36</v>
      </c>
      <c r="AS40" s="19">
        <f t="shared" si="5"/>
        <v>36</v>
      </c>
      <c r="AT40" s="19">
        <f t="shared" si="5"/>
        <v>36</v>
      </c>
      <c r="AU40" s="19">
        <f t="shared" si="5"/>
        <v>36</v>
      </c>
      <c r="AV40" s="19"/>
      <c r="AW40" s="19"/>
      <c r="AX40" s="19"/>
      <c r="AY40" s="66">
        <f>SUM(Z40:AW40)</f>
        <v>792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/>
      <c r="BI40" s="19">
        <v>702</v>
      </c>
    </row>
    <row r="41" spans="1:61" ht="30" customHeight="1">
      <c r="A41" s="16"/>
      <c r="B41" s="208" t="s">
        <v>35</v>
      </c>
      <c r="C41" s="208"/>
      <c r="D41" s="208"/>
      <c r="E41" s="19">
        <f>SUM(E9+E11+E13+E15+E17+E19+E21+E23+E25+E27+E29+E31+E33+E35+E37)</f>
        <v>18</v>
      </c>
      <c r="F41" s="19">
        <f aca="true" t="shared" si="6" ref="F41:U41">SUM(F9+F11+F13+F15+F17+F19+F21+F23+F25+F27+F29+F31+F33+F35+F37)</f>
        <v>18</v>
      </c>
      <c r="G41" s="19">
        <f t="shared" si="6"/>
        <v>18</v>
      </c>
      <c r="H41" s="19">
        <f t="shared" si="6"/>
        <v>18</v>
      </c>
      <c r="I41" s="19">
        <f t="shared" si="6"/>
        <v>18</v>
      </c>
      <c r="J41" s="19">
        <f t="shared" si="6"/>
        <v>18</v>
      </c>
      <c r="K41" s="19">
        <f t="shared" si="6"/>
        <v>18</v>
      </c>
      <c r="L41" s="19">
        <f t="shared" si="6"/>
        <v>18</v>
      </c>
      <c r="M41" s="19">
        <f t="shared" si="6"/>
        <v>18</v>
      </c>
      <c r="N41" s="19">
        <f t="shared" si="6"/>
        <v>18</v>
      </c>
      <c r="O41" s="19">
        <f t="shared" si="6"/>
        <v>18</v>
      </c>
      <c r="P41" s="19">
        <f t="shared" si="6"/>
        <v>18</v>
      </c>
      <c r="Q41" s="19">
        <f t="shared" si="6"/>
        <v>18</v>
      </c>
      <c r="R41" s="19">
        <f t="shared" si="6"/>
        <v>18</v>
      </c>
      <c r="S41" s="19">
        <f t="shared" si="6"/>
        <v>18</v>
      </c>
      <c r="T41" s="19">
        <f t="shared" si="6"/>
        <v>18</v>
      </c>
      <c r="U41" s="19">
        <f t="shared" si="6"/>
        <v>18</v>
      </c>
      <c r="V41" s="19"/>
      <c r="W41" s="188">
        <f>SUM(E41:V41)</f>
        <v>306</v>
      </c>
      <c r="X41" s="28">
        <v>0</v>
      </c>
      <c r="Y41" s="29">
        <v>0</v>
      </c>
      <c r="Z41" s="19">
        <f>SUM(Z33+Z9+Z11+Z15+Z17+Z19+Z21+Z25+Z27+Z29+Z31+Z35+Z13)</f>
        <v>18</v>
      </c>
      <c r="AA41" s="19">
        <f aca="true" t="shared" si="7" ref="AA41:AU41">SUM(AA33+AA9+AA11+AA15+AA17+AA19+AA21+AA25+AA27+AA29+AA31+AA35+AA13)</f>
        <v>18</v>
      </c>
      <c r="AB41" s="19">
        <f t="shared" si="7"/>
        <v>18</v>
      </c>
      <c r="AC41" s="19">
        <f t="shared" si="7"/>
        <v>18</v>
      </c>
      <c r="AD41" s="19">
        <f t="shared" si="7"/>
        <v>18</v>
      </c>
      <c r="AE41" s="19">
        <f t="shared" si="7"/>
        <v>18</v>
      </c>
      <c r="AF41" s="19">
        <f t="shared" si="7"/>
        <v>18</v>
      </c>
      <c r="AG41" s="19">
        <f t="shared" si="7"/>
        <v>18</v>
      </c>
      <c r="AH41" s="19">
        <f t="shared" si="7"/>
        <v>18</v>
      </c>
      <c r="AI41" s="19">
        <f t="shared" si="7"/>
        <v>18</v>
      </c>
      <c r="AJ41" s="19">
        <f t="shared" si="7"/>
        <v>18</v>
      </c>
      <c r="AK41" s="19">
        <f t="shared" si="7"/>
        <v>18</v>
      </c>
      <c r="AL41" s="19">
        <f t="shared" si="7"/>
        <v>18</v>
      </c>
      <c r="AM41" s="19">
        <f t="shared" si="7"/>
        <v>19</v>
      </c>
      <c r="AN41" s="19">
        <f t="shared" si="7"/>
        <v>20</v>
      </c>
      <c r="AO41" s="19">
        <f t="shared" si="7"/>
        <v>19</v>
      </c>
      <c r="AP41" s="19">
        <f t="shared" si="7"/>
        <v>19</v>
      </c>
      <c r="AQ41" s="19">
        <f t="shared" si="7"/>
        <v>18</v>
      </c>
      <c r="AR41" s="19">
        <f t="shared" si="7"/>
        <v>18</v>
      </c>
      <c r="AS41" s="19">
        <f t="shared" si="7"/>
        <v>20</v>
      </c>
      <c r="AT41" s="19">
        <f t="shared" si="7"/>
        <v>16</v>
      </c>
      <c r="AU41" s="19">
        <f t="shared" si="7"/>
        <v>13</v>
      </c>
      <c r="AV41" s="19">
        <v>0</v>
      </c>
      <c r="AW41" s="19">
        <f>SUM(AW9+AW11+AW15+AW17+AW19+AW21+AW25+AW27+AW29+AW31+AW35)</f>
        <v>0</v>
      </c>
      <c r="AX41" s="19"/>
      <c r="AY41" s="66">
        <f>SUM(Z41:AW41)</f>
        <v>396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/>
      <c r="BI41" s="19">
        <v>2106</v>
      </c>
    </row>
    <row r="42" spans="1:61" ht="31.5" customHeight="1">
      <c r="A42" s="16"/>
      <c r="B42" s="11"/>
      <c r="C42" s="11" t="s">
        <v>84</v>
      </c>
      <c r="D42" s="11"/>
      <c r="E42" s="18"/>
      <c r="F42" s="18"/>
      <c r="G42" s="18"/>
      <c r="H42" s="18"/>
      <c r="I42" s="18"/>
      <c r="J42" s="18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 t="s">
        <v>140</v>
      </c>
      <c r="V42" s="11"/>
      <c r="W42" s="60"/>
      <c r="X42" s="31"/>
      <c r="Y42" s="3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34">
        <v>36</v>
      </c>
      <c r="AW42" s="34">
        <v>36</v>
      </c>
      <c r="AX42" s="34"/>
      <c r="AY42" s="58"/>
      <c r="AZ42" s="31"/>
      <c r="BA42" s="31"/>
      <c r="BB42" s="31"/>
      <c r="BC42" s="31"/>
      <c r="BD42" s="31"/>
      <c r="BE42" s="31"/>
      <c r="BF42" s="31"/>
      <c r="BG42" s="31"/>
      <c r="BH42" s="11"/>
      <c r="BI42" s="11">
        <f>SUM(P42:BH42)</f>
        <v>72</v>
      </c>
    </row>
    <row r="43" spans="2:61" ht="15.75">
      <c r="B43" s="2"/>
      <c r="C43" s="2"/>
      <c r="D43" s="2"/>
      <c r="E43" s="3"/>
      <c r="F43" s="3"/>
      <c r="G43" s="3"/>
      <c r="H43" s="3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 ht="15.75">
      <c r="B44" s="44"/>
      <c r="C44" s="2" t="s">
        <v>70</v>
      </c>
      <c r="D44" s="2"/>
      <c r="E44" s="3"/>
      <c r="F44" s="3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 ht="15.75">
      <c r="B45" s="45"/>
      <c r="C45" s="2" t="s">
        <v>71</v>
      </c>
      <c r="D45" s="2"/>
      <c r="E45" s="3"/>
      <c r="F45" s="3"/>
      <c r="G45" s="3"/>
      <c r="H45" s="3"/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 ht="15.75">
      <c r="B46" s="52"/>
      <c r="C46" s="2" t="s">
        <v>51</v>
      </c>
      <c r="D46" s="2"/>
      <c r="E46" s="3"/>
      <c r="F46" s="3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 ht="15.75">
      <c r="B47" s="2"/>
      <c r="C47" s="2"/>
      <c r="D47" s="2"/>
      <c r="E47" s="3"/>
      <c r="F47" s="3"/>
      <c r="G47" s="3"/>
      <c r="H47" s="3"/>
      <c r="I47" s="3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2:61" ht="15.75">
      <c r="B48" s="2"/>
      <c r="C48" s="2"/>
      <c r="D48" s="2"/>
      <c r="E48" s="3"/>
      <c r="F48" s="3"/>
      <c r="G48" s="3"/>
      <c r="H48" s="3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2:61" ht="15.75">
      <c r="B49" s="2"/>
      <c r="C49" s="2"/>
      <c r="D49" s="2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2:61" ht="15.75">
      <c r="B50" s="2"/>
      <c r="C50" s="2"/>
      <c r="D50" s="2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2:61" ht="15.75">
      <c r="B51" s="2"/>
      <c r="C51" s="2"/>
      <c r="D51" s="2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2:61" ht="15.75">
      <c r="B52" s="2"/>
      <c r="C52" s="2"/>
      <c r="D52" s="2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2:61" ht="15.75">
      <c r="B53" s="2"/>
      <c r="C53" s="2"/>
      <c r="D53" s="2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2:61" ht="15.75">
      <c r="B54" s="2"/>
      <c r="C54" s="2"/>
      <c r="D54" s="2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2:61" ht="15.75">
      <c r="B55" s="2"/>
      <c r="C55" s="2"/>
      <c r="D55" s="2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2:61" ht="15.75">
      <c r="B56" s="2"/>
      <c r="C56" s="2"/>
      <c r="D56" s="2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2:61" ht="15.75">
      <c r="B57" s="2"/>
      <c r="C57" s="2"/>
      <c r="D57" s="2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2:61" ht="15.75">
      <c r="B58" s="2"/>
      <c r="C58" s="2"/>
      <c r="D58" s="2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2:61" ht="15.75">
      <c r="B59" s="2"/>
      <c r="C59" s="2"/>
      <c r="D59" s="2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2:61" ht="15.75">
      <c r="B60" s="2"/>
      <c r="C60" s="2"/>
      <c r="D60" s="2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2:61" ht="15.75">
      <c r="B61" s="2"/>
      <c r="C61" s="2"/>
      <c r="D61" s="2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2:61" ht="15.75">
      <c r="B62" s="2"/>
      <c r="C62" s="2"/>
      <c r="D62" s="2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 ht="15.75">
      <c r="B63" s="2"/>
      <c r="C63" s="2"/>
      <c r="D63" s="2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 ht="15.75">
      <c r="B64" s="2"/>
      <c r="C64" s="2"/>
      <c r="D64" s="2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 ht="15.75">
      <c r="B65" s="2"/>
      <c r="C65" s="2"/>
      <c r="D65" s="2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 ht="15.75">
      <c r="B66" s="2"/>
      <c r="C66" s="2"/>
      <c r="D66" s="2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 ht="15.75">
      <c r="B67" s="2"/>
      <c r="C67" s="2"/>
      <c r="D67" s="2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 ht="15.75">
      <c r="B68" s="2"/>
      <c r="C68" s="2"/>
      <c r="D68" s="2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2:61" ht="15.75">
      <c r="B69" s="2"/>
      <c r="C69" s="2"/>
      <c r="D69" s="2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2:61" ht="15.75">
      <c r="B70" s="2"/>
      <c r="C70" s="2"/>
      <c r="D70" s="2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2:61" ht="15.75">
      <c r="B71" s="2"/>
      <c r="C71" s="2"/>
      <c r="D71" s="2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2:61" ht="15.75">
      <c r="B72" s="2"/>
      <c r="C72" s="2"/>
      <c r="D72" s="2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2:61" ht="15.75">
      <c r="B73" s="2"/>
      <c r="C73" s="2"/>
      <c r="D73" s="2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2:61" ht="15.75">
      <c r="B74" s="2"/>
      <c r="C74" s="2"/>
      <c r="D74" s="2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2:61" ht="15.75">
      <c r="B75" s="2"/>
      <c r="C75" s="2"/>
      <c r="D75" s="2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2:61" ht="15.75">
      <c r="B76" s="2"/>
      <c r="C76" s="2"/>
      <c r="D76" s="2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2:61" ht="15.75">
      <c r="B77" s="2"/>
      <c r="C77" s="2"/>
      <c r="D77" s="2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2:61" ht="15.75">
      <c r="B78" s="2"/>
      <c r="C78" s="2"/>
      <c r="D78" s="2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2:61" ht="15.75">
      <c r="B79" s="2"/>
      <c r="C79" s="2"/>
      <c r="D79" s="2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2:61" ht="15.75">
      <c r="B80" s="2"/>
      <c r="C80" s="2"/>
      <c r="D80" s="2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2:61" ht="15.75">
      <c r="B81" s="2"/>
      <c r="C81" s="2"/>
      <c r="D81" s="2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2:61" ht="15.75">
      <c r="B82" s="2"/>
      <c r="C82" s="2"/>
      <c r="D82" s="2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2:61" ht="15.75">
      <c r="B83" s="2"/>
      <c r="C83" s="2"/>
      <c r="D83" s="2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2:61" ht="15.75">
      <c r="B84" s="2"/>
      <c r="C84" s="2"/>
      <c r="D84" s="2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2:61" ht="15.75">
      <c r="B85" s="2"/>
      <c r="C85" s="2"/>
      <c r="D85" s="2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2:61" ht="15.75">
      <c r="B86" s="2"/>
      <c r="C86" s="2"/>
      <c r="D86" s="2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2:61" ht="15.75">
      <c r="B87" s="2"/>
      <c r="C87" s="2"/>
      <c r="D87" s="2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2:61" ht="15.75">
      <c r="B88" s="2"/>
      <c r="C88" s="2"/>
      <c r="D88" s="2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2:61" ht="15.75">
      <c r="B89" s="2"/>
      <c r="C89" s="2"/>
      <c r="D89" s="2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2:61" ht="15.75">
      <c r="B90" s="2"/>
      <c r="C90" s="2"/>
      <c r="D90" s="2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2:61" ht="15.75">
      <c r="B91" s="2"/>
      <c r="C91" s="2"/>
      <c r="D91" s="2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2:61" ht="15.75">
      <c r="B92" s="2"/>
      <c r="C92" s="2"/>
      <c r="D92" s="2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2:61" ht="15.75">
      <c r="B93" s="2"/>
      <c r="C93" s="2"/>
      <c r="D93" s="2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2:61" ht="15.75">
      <c r="B94" s="2"/>
      <c r="C94" s="2"/>
      <c r="D94" s="2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2:61" ht="15.75">
      <c r="B95" s="2"/>
      <c r="C95" s="2"/>
      <c r="D95" s="2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2:61" ht="15.75">
      <c r="B96" s="2"/>
      <c r="C96" s="2"/>
      <c r="D96" s="2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2:61" ht="15.75">
      <c r="B97" s="2"/>
      <c r="C97" s="2"/>
      <c r="D97" s="2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2:61" ht="15.75">
      <c r="B98" s="2"/>
      <c r="C98" s="2"/>
      <c r="D98" s="2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2:61" ht="15.75">
      <c r="B99" s="2"/>
      <c r="C99" s="2"/>
      <c r="D99" s="2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2:61" ht="15.75">
      <c r="B100" s="2"/>
      <c r="C100" s="2"/>
      <c r="D100" s="2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2:61" ht="15.75">
      <c r="B101" s="2"/>
      <c r="C101" s="2"/>
      <c r="D101" s="2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2:61" ht="15.75">
      <c r="B102" s="2"/>
      <c r="C102" s="2"/>
      <c r="D102" s="2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2:61" ht="15.75">
      <c r="B103" s="2"/>
      <c r="C103" s="2"/>
      <c r="D103" s="2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2:61" ht="15.75">
      <c r="B104" s="2"/>
      <c r="C104" s="2"/>
      <c r="D104" s="2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2:61" ht="15.75">
      <c r="B105" s="2"/>
      <c r="C105" s="2"/>
      <c r="D105" s="2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2:61" ht="15.75">
      <c r="B106" s="2"/>
      <c r="C106" s="2"/>
      <c r="D106" s="2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2:61" ht="15.75">
      <c r="B107" s="2"/>
      <c r="C107" s="2"/>
      <c r="D107" s="2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2:61" ht="15.75">
      <c r="B108" s="2"/>
      <c r="C108" s="2"/>
      <c r="D108" s="2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2:61" ht="15.75">
      <c r="B109" s="2"/>
      <c r="C109" s="2"/>
      <c r="D109" s="2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2:61" ht="15.75">
      <c r="B110" s="2"/>
      <c r="C110" s="2"/>
      <c r="D110" s="2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2:61" ht="15.75">
      <c r="B111" s="2"/>
      <c r="C111" s="2"/>
      <c r="D111" s="2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2:61" ht="15.75">
      <c r="B112" s="2"/>
      <c r="C112" s="2"/>
      <c r="D112" s="2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2:61" ht="15.75">
      <c r="B113" s="2"/>
      <c r="C113" s="2"/>
      <c r="D113" s="2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2:61" ht="15.75">
      <c r="B114" s="2"/>
      <c r="C114" s="2"/>
      <c r="D114" s="2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2:61" ht="15.75">
      <c r="B115" s="2"/>
      <c r="C115" s="2"/>
      <c r="D115" s="2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2:61" ht="15.75">
      <c r="B116" s="2"/>
      <c r="C116" s="2"/>
      <c r="D116" s="2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2:61" ht="15.75">
      <c r="B117" s="2"/>
      <c r="C117" s="2"/>
      <c r="D117" s="2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2:61" ht="15.75">
      <c r="B118" s="2"/>
      <c r="C118" s="2"/>
      <c r="D118" s="2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2:61" ht="15.75">
      <c r="B119" s="2"/>
      <c r="C119" s="2"/>
      <c r="D119" s="2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2:61" ht="15.75">
      <c r="B120" s="2"/>
      <c r="C120" s="2"/>
      <c r="D120" s="2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2:61" ht="15.75">
      <c r="B121" s="2"/>
      <c r="C121" s="2"/>
      <c r="D121" s="2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2:61" ht="15.75">
      <c r="B122" s="2"/>
      <c r="C122" s="2"/>
      <c r="D122" s="2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2:61" ht="15.75">
      <c r="B123" s="2"/>
      <c r="C123" s="2"/>
      <c r="D123" s="2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2:61" ht="15.75">
      <c r="B124" s="2"/>
      <c r="C124" s="2"/>
      <c r="D124" s="2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2:61" ht="15.75">
      <c r="B125" s="2"/>
      <c r="C125" s="2"/>
      <c r="D125" s="2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2:61" ht="15.75">
      <c r="B126" s="2"/>
      <c r="C126" s="2"/>
      <c r="D126" s="2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2:61" ht="15.75">
      <c r="B127" s="2"/>
      <c r="C127" s="2"/>
      <c r="D127" s="2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2:61" ht="15.75">
      <c r="B128" s="2"/>
      <c r="C128" s="2"/>
      <c r="D128" s="2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2:61" ht="15.75">
      <c r="B129" s="2"/>
      <c r="C129" s="2"/>
      <c r="D129" s="2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2:61" ht="15.75">
      <c r="B130" s="2"/>
      <c r="C130" s="2"/>
      <c r="D130" s="2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2:61" ht="15.75">
      <c r="B131" s="2"/>
      <c r="C131" s="2"/>
      <c r="D131" s="2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2:61" ht="15.75">
      <c r="B132" s="2"/>
      <c r="C132" s="2"/>
      <c r="D132" s="2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2:61" ht="15.75">
      <c r="B133" s="2"/>
      <c r="C133" s="2"/>
      <c r="D133" s="2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2:61" ht="15.75">
      <c r="B134" s="2"/>
      <c r="C134" s="2"/>
      <c r="D134" s="2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2:61" ht="15.75">
      <c r="B135" s="2"/>
      <c r="C135" s="2"/>
      <c r="D135" s="2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2:61" ht="15.75">
      <c r="B136" s="2"/>
      <c r="C136" s="2"/>
      <c r="D136" s="2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2:61" ht="15.75">
      <c r="B137" s="2"/>
      <c r="C137" s="2"/>
      <c r="D137" s="2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2:61" ht="15.75">
      <c r="B138" s="2"/>
      <c r="C138" s="2"/>
      <c r="D138" s="2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2:61" ht="15.75">
      <c r="B139" s="2"/>
      <c r="C139" s="2"/>
      <c r="D139" s="2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2:61" ht="15.75">
      <c r="B140" s="2"/>
      <c r="C140" s="2"/>
      <c r="D140" s="2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2:61" ht="15.75">
      <c r="B141" s="2"/>
      <c r="C141" s="2"/>
      <c r="D141" s="2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2:61" ht="15.75">
      <c r="B142" s="2"/>
      <c r="C142" s="2"/>
      <c r="D142" s="2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2:61" ht="15.75">
      <c r="B143" s="2"/>
      <c r="C143" s="2"/>
      <c r="D143" s="2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2:61" ht="15.75">
      <c r="B144" s="2"/>
      <c r="C144" s="2"/>
      <c r="D144" s="2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2:61" ht="15.75">
      <c r="B145" s="2"/>
      <c r="C145" s="2"/>
      <c r="D145" s="2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2:61" ht="15.75">
      <c r="B146" s="2"/>
      <c r="C146" s="2"/>
      <c r="D146" s="2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2:61" ht="15.75">
      <c r="B147" s="2"/>
      <c r="C147" s="2"/>
      <c r="D147" s="2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2:61" ht="15.75">
      <c r="B148" s="2"/>
      <c r="C148" s="2"/>
      <c r="D148" s="2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2:61" ht="15.75">
      <c r="B149" s="2"/>
      <c r="C149" s="2"/>
      <c r="D149" s="2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2:61" ht="15.75">
      <c r="B150" s="2"/>
      <c r="C150" s="2"/>
      <c r="D150" s="2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2:61" ht="15.75">
      <c r="B151" s="2"/>
      <c r="C151" s="2"/>
      <c r="D151" s="2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2:61" ht="15.75">
      <c r="B152" s="2"/>
      <c r="C152" s="2"/>
      <c r="D152" s="2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2:61" ht="15.75">
      <c r="B153" s="2"/>
      <c r="C153" s="2"/>
      <c r="D153" s="2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2:61" ht="15.75">
      <c r="B154" s="2"/>
      <c r="C154" s="2"/>
      <c r="D154" s="2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2:61" ht="15.75">
      <c r="B155" s="2"/>
      <c r="C155" s="2"/>
      <c r="D155" s="2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2:61" ht="15.75">
      <c r="B156" s="2"/>
      <c r="C156" s="2"/>
      <c r="D156" s="2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2:61" ht="15.75">
      <c r="B157" s="2"/>
      <c r="C157" s="2"/>
      <c r="D157" s="2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2:61" ht="15.75">
      <c r="B158" s="2"/>
      <c r="C158" s="2"/>
      <c r="D158" s="2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2:61" ht="15.75">
      <c r="B159" s="2"/>
      <c r="C159" s="2"/>
      <c r="D159" s="2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2:61" ht="15.75">
      <c r="B160" s="2"/>
      <c r="C160" s="2"/>
      <c r="D160" s="2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2:61" ht="15.75">
      <c r="B161" s="2"/>
      <c r="C161" s="2"/>
      <c r="D161" s="2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2:61" ht="15.75">
      <c r="B162" s="2"/>
      <c r="C162" s="2"/>
      <c r="D162" s="2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2:61" ht="15.75">
      <c r="B163" s="2"/>
      <c r="C163" s="2"/>
      <c r="D163" s="2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2:61" ht="15.75">
      <c r="B164" s="2"/>
      <c r="C164" s="2"/>
      <c r="D164" s="2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2:61" ht="15.75">
      <c r="B165" s="2"/>
      <c r="C165" s="2"/>
      <c r="D165" s="2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2:61" ht="15.75">
      <c r="B166" s="2"/>
      <c r="C166" s="2"/>
      <c r="D166" s="2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2:61" ht="15.75">
      <c r="B167" s="2"/>
      <c r="C167" s="2"/>
      <c r="D167" s="2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2:61" ht="15.75">
      <c r="B168" s="2"/>
      <c r="C168" s="2"/>
      <c r="D168" s="2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2:61" ht="15.75">
      <c r="B169" s="2"/>
      <c r="C169" s="2"/>
      <c r="D169" s="2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2:61" ht="15.75">
      <c r="B170" s="2"/>
      <c r="C170" s="2"/>
      <c r="D170" s="2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2:61" ht="15.75">
      <c r="B171" s="2"/>
      <c r="C171" s="2"/>
      <c r="D171" s="2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2:61" ht="15.75">
      <c r="B172" s="2"/>
      <c r="C172" s="2"/>
      <c r="D172" s="2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2:61" ht="15.75">
      <c r="B173" s="2"/>
      <c r="C173" s="2"/>
      <c r="D173" s="2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2:61" ht="15.75">
      <c r="B174" s="2"/>
      <c r="C174" s="2"/>
      <c r="D174" s="2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2:61" ht="15.75">
      <c r="B175" s="2"/>
      <c r="C175" s="2"/>
      <c r="D175" s="2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2:61" ht="15.75">
      <c r="B176" s="2"/>
      <c r="C176" s="2"/>
      <c r="D176" s="2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2:61" ht="15.75">
      <c r="B177" s="2"/>
      <c r="C177" s="2"/>
      <c r="D177" s="2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2:61" ht="15.75">
      <c r="B178" s="2"/>
      <c r="C178" s="2"/>
      <c r="D178" s="2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2:61" ht="15.75">
      <c r="B179" s="2"/>
      <c r="C179" s="2"/>
      <c r="D179" s="2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2:61" ht="15.75">
      <c r="B180" s="2"/>
      <c r="C180" s="2"/>
      <c r="D180" s="2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2:61" ht="15.75">
      <c r="B181" s="2"/>
      <c r="C181" s="2"/>
      <c r="D181" s="2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2:61" ht="15.75">
      <c r="B182" s="2"/>
      <c r="C182" s="2"/>
      <c r="D182" s="2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2:61" ht="15.75">
      <c r="B183" s="2"/>
      <c r="C183" s="2"/>
      <c r="D183" s="2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2:61" ht="15.75">
      <c r="B184" s="2"/>
      <c r="C184" s="2"/>
      <c r="D184" s="2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2:61" ht="15.75">
      <c r="B185" s="2"/>
      <c r="C185" s="2"/>
      <c r="D185" s="2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2:61" ht="15.75">
      <c r="B186" s="2"/>
      <c r="C186" s="2"/>
      <c r="D186" s="2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2:61" ht="15.75">
      <c r="B187" s="2"/>
      <c r="C187" s="2"/>
      <c r="D187" s="2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2:61" ht="15.75">
      <c r="B188" s="2"/>
      <c r="C188" s="2"/>
      <c r="D188" s="2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2:61" ht="15.75">
      <c r="B189" s="2"/>
      <c r="C189" s="2"/>
      <c r="D189" s="2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2:61" ht="15.75">
      <c r="B190" s="2"/>
      <c r="C190" s="2"/>
      <c r="D190" s="2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2:61" ht="15.75">
      <c r="B191" s="2"/>
      <c r="C191" s="2"/>
      <c r="D191" s="2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2:61" ht="15.75">
      <c r="B192" s="2"/>
      <c r="C192" s="2"/>
      <c r="D192" s="2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2:61" ht="15.75">
      <c r="B193" s="2"/>
      <c r="C193" s="2"/>
      <c r="D193" s="2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2:61" ht="15.75">
      <c r="B194" s="2"/>
      <c r="C194" s="2"/>
      <c r="D194" s="2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2:61" ht="15.75">
      <c r="B195" s="2"/>
      <c r="C195" s="2"/>
      <c r="D195" s="2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2:61" ht="15.75">
      <c r="B196" s="2"/>
      <c r="C196" s="2"/>
      <c r="D196" s="2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2:61" ht="15.75">
      <c r="B197" s="2"/>
      <c r="C197" s="2"/>
      <c r="D197" s="2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2:61" ht="15.75">
      <c r="B198" s="2"/>
      <c r="C198" s="2"/>
      <c r="D198" s="2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2:61" ht="15.75">
      <c r="B199" s="2"/>
      <c r="C199" s="2"/>
      <c r="D199" s="2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2:61" ht="15.75">
      <c r="B200" s="2"/>
      <c r="C200" s="2"/>
      <c r="D200" s="2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2:61" ht="15.75">
      <c r="B201" s="2"/>
      <c r="C201" s="2"/>
      <c r="D201" s="2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2:61" ht="15.75">
      <c r="B202" s="2"/>
      <c r="C202" s="2"/>
      <c r="D202" s="2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2:61" ht="15.75">
      <c r="B203" s="2"/>
      <c r="C203" s="2"/>
      <c r="D203" s="2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2:61" ht="15.75">
      <c r="B204" s="2"/>
      <c r="C204" s="2"/>
      <c r="D204" s="2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2:61" ht="15.75">
      <c r="B205" s="2"/>
      <c r="C205" s="2"/>
      <c r="D205" s="2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2:61" ht="15.75">
      <c r="B206" s="2"/>
      <c r="C206" s="2"/>
      <c r="D206" s="2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2:61" ht="15.75">
      <c r="B207" s="2"/>
      <c r="C207" s="2"/>
      <c r="D207" s="2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2:61" ht="15.75">
      <c r="B208" s="2"/>
      <c r="C208" s="2"/>
      <c r="D208" s="2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2:61" ht="15.75">
      <c r="B209" s="2"/>
      <c r="C209" s="2"/>
      <c r="D209" s="2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2:61" ht="15.75">
      <c r="B210" s="2"/>
      <c r="C210" s="2"/>
      <c r="D210" s="2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2:61" ht="15.75">
      <c r="B211" s="2"/>
      <c r="C211" s="2"/>
      <c r="D211" s="2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2:61" ht="15.75">
      <c r="B212" s="2"/>
      <c r="C212" s="2"/>
      <c r="D212" s="2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2:61" ht="15.75">
      <c r="B213" s="2"/>
      <c r="C213" s="2"/>
      <c r="D213" s="2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2:61" ht="15.75">
      <c r="B214" s="2"/>
      <c r="C214" s="2"/>
      <c r="D214" s="2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2:61" ht="15.75">
      <c r="B215" s="2"/>
      <c r="C215" s="2"/>
      <c r="D215" s="2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2:61" ht="15.75">
      <c r="B216" s="2"/>
      <c r="C216" s="2"/>
      <c r="D216" s="2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2:61" ht="15.75">
      <c r="B217" s="2"/>
      <c r="C217" s="2"/>
      <c r="D217" s="2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2:61" ht="15.75">
      <c r="B218" s="2"/>
      <c r="C218" s="2"/>
      <c r="D218" s="2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2:61" ht="15.75">
      <c r="B219" s="2"/>
      <c r="C219" s="2"/>
      <c r="D219" s="2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2:61" ht="15.75">
      <c r="B220" s="2"/>
      <c r="C220" s="2"/>
      <c r="D220" s="2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2:61" ht="15.75">
      <c r="B221" s="2"/>
      <c r="C221" s="2"/>
      <c r="D221" s="2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2:61" ht="15.75">
      <c r="B222" s="2"/>
      <c r="C222" s="2"/>
      <c r="D222" s="2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2:61" ht="15.75">
      <c r="B223" s="2"/>
      <c r="C223" s="2"/>
      <c r="D223" s="2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2:61" ht="15.75">
      <c r="B224" s="2"/>
      <c r="C224" s="2"/>
      <c r="D224" s="2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2:61" ht="15.75">
      <c r="B225" s="2"/>
      <c r="C225" s="2"/>
      <c r="D225" s="2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2:61" ht="15.75">
      <c r="B226" s="2"/>
      <c r="C226" s="2"/>
      <c r="D226" s="2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2:61" ht="15.75">
      <c r="B227" s="2"/>
      <c r="C227" s="2"/>
      <c r="D227" s="2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2:61" ht="15.75">
      <c r="B228" s="2"/>
      <c r="C228" s="2"/>
      <c r="D228" s="2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2:61" ht="15.75">
      <c r="B229" s="2"/>
      <c r="C229" s="2"/>
      <c r="D229" s="2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2:61" ht="15.75">
      <c r="B230" s="2"/>
      <c r="C230" s="2"/>
      <c r="D230" s="2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2:61" ht="15.75">
      <c r="B231" s="2"/>
      <c r="C231" s="2"/>
      <c r="D231" s="2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2:61" ht="15.75">
      <c r="B232" s="2"/>
      <c r="C232" s="2"/>
      <c r="D232" s="2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2:61" ht="15.75">
      <c r="B233" s="2"/>
      <c r="C233" s="2"/>
      <c r="D233" s="2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2:61" ht="15.75">
      <c r="B234" s="2"/>
      <c r="C234" s="2"/>
      <c r="D234" s="2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2:61" ht="15.75">
      <c r="B235" s="2"/>
      <c r="C235" s="2"/>
      <c r="D235" s="2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2:61" ht="15.75">
      <c r="B236" s="2"/>
      <c r="C236" s="2"/>
      <c r="D236" s="2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2:61" ht="15.75">
      <c r="B237" s="2"/>
      <c r="C237" s="2"/>
      <c r="D237" s="2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2:61" ht="15.75">
      <c r="B238" s="2"/>
      <c r="C238" s="2"/>
      <c r="D238" s="2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2:61" ht="15.75">
      <c r="B239" s="2"/>
      <c r="C239" s="2"/>
      <c r="D239" s="2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2:61" ht="15.75">
      <c r="B240" s="2"/>
      <c r="C240" s="2"/>
      <c r="D240" s="2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2:61" ht="15.75">
      <c r="B241" s="2"/>
      <c r="C241" s="2"/>
      <c r="D241" s="2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2:61" ht="15.75">
      <c r="B242" s="2"/>
      <c r="C242" s="2"/>
      <c r="D242" s="2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2:61" ht="15.75">
      <c r="B243" s="2"/>
      <c r="C243" s="2"/>
      <c r="D243" s="2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2:61" ht="15.75">
      <c r="B244" s="2"/>
      <c r="C244" s="2"/>
      <c r="D244" s="2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2:61" ht="15.75">
      <c r="B245" s="2"/>
      <c r="C245" s="2"/>
      <c r="D245" s="2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2:61" ht="15.75">
      <c r="B246" s="2"/>
      <c r="C246" s="2"/>
      <c r="D246" s="2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2:61" ht="15.75">
      <c r="B247" s="2"/>
      <c r="C247" s="2"/>
      <c r="D247" s="2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2:61" ht="15.75">
      <c r="B248" s="2"/>
      <c r="C248" s="2"/>
      <c r="D248" s="2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2:61" ht="15.75">
      <c r="B249" s="2"/>
      <c r="C249" s="2"/>
      <c r="D249" s="2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2:61" ht="15.75">
      <c r="B250" s="2"/>
      <c r="C250" s="2"/>
      <c r="D250" s="2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2:61" ht="15.75">
      <c r="B251" s="2"/>
      <c r="C251" s="2"/>
      <c r="D251" s="2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2:61" ht="15.75">
      <c r="B252" s="2"/>
      <c r="C252" s="2"/>
      <c r="D252" s="2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2:61" ht="15.75">
      <c r="B253" s="2"/>
      <c r="C253" s="2"/>
      <c r="D253" s="2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2:61" ht="15.75">
      <c r="B254" s="2"/>
      <c r="C254" s="2"/>
      <c r="D254" s="2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2:61" ht="15.75">
      <c r="B255" s="2"/>
      <c r="C255" s="2"/>
      <c r="D255" s="2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2:61" ht="15.75">
      <c r="B256" s="2"/>
      <c r="C256" s="2"/>
      <c r="D256" s="2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2:61" ht="15.75">
      <c r="B257" s="2"/>
      <c r="C257" s="2"/>
      <c r="D257" s="2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2:61" ht="15.75">
      <c r="B258" s="2"/>
      <c r="C258" s="2"/>
      <c r="D258" s="2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2:61" ht="15.75">
      <c r="B259" s="2"/>
      <c r="C259" s="2"/>
      <c r="D259" s="2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2:61" ht="15.75">
      <c r="B260" s="2"/>
      <c r="C260" s="2"/>
      <c r="D260" s="2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2:61" ht="15.75">
      <c r="B261" s="2"/>
      <c r="C261" s="2"/>
      <c r="D261" s="2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2:61" ht="15.75">
      <c r="B262" s="2"/>
      <c r="C262" s="2"/>
      <c r="D262" s="2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2:61" ht="15.75">
      <c r="B263" s="2"/>
      <c r="C263" s="2"/>
      <c r="D263" s="2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2:61" ht="15.75">
      <c r="B264" s="2"/>
      <c r="C264" s="2"/>
      <c r="D264" s="2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2:61" ht="15.75">
      <c r="B265" s="2"/>
      <c r="C265" s="2"/>
      <c r="D265" s="2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2:61" ht="15.75">
      <c r="B266" s="2"/>
      <c r="C266" s="2"/>
      <c r="D266" s="2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2:61" ht="15.75">
      <c r="B267" s="2"/>
      <c r="C267" s="2"/>
      <c r="D267" s="2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2:61" ht="15.75">
      <c r="B268" s="2"/>
      <c r="C268" s="2"/>
      <c r="D268" s="2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2:61" ht="15.75">
      <c r="B269" s="2"/>
      <c r="C269" s="2"/>
      <c r="D269" s="2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2:61" ht="15.75">
      <c r="B270" s="2"/>
      <c r="C270" s="2"/>
      <c r="D270" s="2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2:61" ht="15.75">
      <c r="B271" s="2"/>
      <c r="C271" s="2"/>
      <c r="D271" s="2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2:61" ht="15.75">
      <c r="B272" s="2"/>
      <c r="C272" s="2"/>
      <c r="D272" s="2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2:61" ht="15.75">
      <c r="B273" s="2"/>
      <c r="C273" s="2"/>
      <c r="D273" s="2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2:61" ht="15.75">
      <c r="B274" s="2"/>
      <c r="C274" s="2"/>
      <c r="D274" s="2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2:61" ht="15.75">
      <c r="B275" s="2"/>
      <c r="C275" s="2"/>
      <c r="D275" s="2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2:61" ht="15.75">
      <c r="B276" s="2"/>
      <c r="C276" s="2"/>
      <c r="D276" s="2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2:61" ht="15.75">
      <c r="B277" s="2"/>
      <c r="C277" s="2"/>
      <c r="D277" s="2"/>
      <c r="E277" s="3"/>
      <c r="F277" s="3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2:61" ht="15.75">
      <c r="B278" s="2"/>
      <c r="C278" s="2"/>
      <c r="D278" s="2"/>
      <c r="E278" s="3"/>
      <c r="F278" s="3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2:61" ht="15.75">
      <c r="B279" s="2"/>
      <c r="C279" s="2"/>
      <c r="D279" s="2"/>
      <c r="E279" s="3"/>
      <c r="F279" s="3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12:61" ht="15.75"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12:61" ht="15.75"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</sheetData>
  <sheetProtection/>
  <mergeCells count="54">
    <mergeCell ref="AX10:AX13"/>
    <mergeCell ref="C36:C37"/>
    <mergeCell ref="B24:B25"/>
    <mergeCell ref="C24:C25"/>
    <mergeCell ref="B22:B23"/>
    <mergeCell ref="C22:C23"/>
    <mergeCell ref="C18:C19"/>
    <mergeCell ref="C12:C13"/>
    <mergeCell ref="B34:B35"/>
    <mergeCell ref="C28:C29"/>
    <mergeCell ref="A6:A35"/>
    <mergeCell ref="B40:D40"/>
    <mergeCell ref="B41:D41"/>
    <mergeCell ref="B30:B31"/>
    <mergeCell ref="C30:C31"/>
    <mergeCell ref="C10:C11"/>
    <mergeCell ref="B26:B27"/>
    <mergeCell ref="B39:D39"/>
    <mergeCell ref="C26:C27"/>
    <mergeCell ref="C16:C17"/>
    <mergeCell ref="BI1:BI5"/>
    <mergeCell ref="C6:C7"/>
    <mergeCell ref="AP1:AR1"/>
    <mergeCell ref="AC1:AE1"/>
    <mergeCell ref="AG1:AI1"/>
    <mergeCell ref="AK1:AN1"/>
    <mergeCell ref="E2:BH2"/>
    <mergeCell ref="E4:BH4"/>
    <mergeCell ref="X1:AA1"/>
    <mergeCell ref="BE1:BG1"/>
    <mergeCell ref="B6:B7"/>
    <mergeCell ref="B8:B9"/>
    <mergeCell ref="C8:C9"/>
    <mergeCell ref="O1:Q1"/>
    <mergeCell ref="AZ1:BC1"/>
    <mergeCell ref="C32:C33"/>
    <mergeCell ref="J1:M1"/>
    <mergeCell ref="F1:H1"/>
    <mergeCell ref="B32:B33"/>
    <mergeCell ref="B10:B11"/>
    <mergeCell ref="A1:A5"/>
    <mergeCell ref="B1:B5"/>
    <mergeCell ref="C1:C5"/>
    <mergeCell ref="D1:D5"/>
    <mergeCell ref="AT1:AV1"/>
    <mergeCell ref="S1:U1"/>
    <mergeCell ref="C34:C35"/>
    <mergeCell ref="B14:B15"/>
    <mergeCell ref="B18:B19"/>
    <mergeCell ref="B28:B29"/>
    <mergeCell ref="C14:C15"/>
    <mergeCell ref="B16:B17"/>
    <mergeCell ref="B20:B21"/>
    <mergeCell ref="C20:C21"/>
  </mergeCells>
  <printOptions/>
  <pageMargins left="0.31496062992125984" right="0.31496062992125984" top="0.5511811023622047" bottom="0.5511811023622047" header="0.31496062992125984" footer="0.31496062992125984"/>
  <pageSetup horizontalDpi="180" verticalDpi="18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0"/>
  <sheetViews>
    <sheetView zoomScale="60" zoomScaleNormal="60" zoomScalePageLayoutView="0" workbookViewId="0" topLeftCell="A4">
      <selection activeCell="L19" sqref="L19"/>
    </sheetView>
  </sheetViews>
  <sheetFormatPr defaultColWidth="9.140625" defaultRowHeight="15"/>
  <cols>
    <col min="1" max="1" width="4.7109375" style="0" customWidth="1"/>
    <col min="2" max="2" width="16.28125" style="0" customWidth="1"/>
    <col min="3" max="3" width="29.28125" style="0" customWidth="1"/>
    <col min="4" max="4" width="18.57421875" style="0" customWidth="1"/>
    <col min="5" max="5" width="6.00390625" style="0" customWidth="1"/>
    <col min="6" max="6" width="6.7109375" style="0" customWidth="1"/>
    <col min="7" max="7" width="7.28125" style="0" customWidth="1"/>
    <col min="8" max="8" width="5.7109375" style="0" customWidth="1"/>
    <col min="9" max="9" width="6.28125" style="0" customWidth="1"/>
    <col min="10" max="10" width="6.421875" style="0" customWidth="1"/>
    <col min="11" max="12" width="6.7109375" style="0" customWidth="1"/>
    <col min="13" max="13" width="6.28125" style="0" customWidth="1"/>
    <col min="14" max="14" width="5.57421875" style="0" customWidth="1"/>
    <col min="15" max="15" width="7.421875" style="0" customWidth="1"/>
    <col min="16" max="16" width="7.00390625" style="0" customWidth="1"/>
    <col min="17" max="17" width="6.00390625" style="0" customWidth="1"/>
    <col min="18" max="18" width="7.7109375" style="0" customWidth="1"/>
    <col min="19" max="19" width="5.7109375" style="0" customWidth="1"/>
    <col min="20" max="20" width="6.00390625" style="0" customWidth="1"/>
    <col min="21" max="22" width="6.7109375" style="0" customWidth="1"/>
    <col min="23" max="23" width="7.421875" style="0" customWidth="1"/>
    <col min="24" max="24" width="7.28125" style="0" customWidth="1"/>
    <col min="25" max="25" width="7.421875" style="0" customWidth="1"/>
    <col min="26" max="26" width="7.28125" style="0" customWidth="1"/>
    <col min="27" max="27" width="8.00390625" style="0" customWidth="1"/>
    <col min="28" max="28" width="7.7109375" style="0" customWidth="1"/>
    <col min="29" max="29" width="7.421875" style="0" customWidth="1"/>
    <col min="30" max="30" width="8.28125" style="0" customWidth="1"/>
    <col min="31" max="31" width="7.7109375" style="0" customWidth="1"/>
    <col min="32" max="32" width="8.00390625" style="0" customWidth="1"/>
    <col min="33" max="33" width="7.7109375" style="0" customWidth="1"/>
    <col min="34" max="34" width="7.421875" style="0" customWidth="1"/>
    <col min="35" max="35" width="6.57421875" style="0" customWidth="1"/>
    <col min="36" max="37" width="6.7109375" style="0" customWidth="1"/>
    <col min="38" max="38" width="7.00390625" style="0" customWidth="1"/>
    <col min="39" max="39" width="6.28125" style="0" customWidth="1"/>
    <col min="40" max="40" width="7.00390625" style="0" customWidth="1"/>
    <col min="41" max="41" width="5.57421875" style="0" customWidth="1"/>
    <col min="42" max="42" width="7.00390625" style="0" customWidth="1"/>
    <col min="43" max="44" width="6.7109375" style="0" customWidth="1"/>
    <col min="45" max="45" width="6.57421875" style="0" customWidth="1"/>
    <col min="46" max="46" width="7.00390625" style="0" customWidth="1"/>
    <col min="47" max="48" width="6.57421875" style="0" customWidth="1"/>
    <col min="49" max="49" width="6.7109375" style="0" customWidth="1"/>
    <col min="50" max="50" width="6.57421875" style="0" customWidth="1"/>
    <col min="51" max="51" width="7.00390625" style="0" customWidth="1"/>
    <col min="52" max="52" width="7.7109375" style="0" customWidth="1"/>
    <col min="53" max="55" width="7.00390625" style="0" customWidth="1"/>
    <col min="56" max="57" width="6.7109375" style="0" customWidth="1"/>
    <col min="58" max="58" width="6.57421875" style="0" customWidth="1"/>
    <col min="59" max="59" width="8.00390625" style="0" customWidth="1"/>
  </cols>
  <sheetData>
    <row r="1" spans="1:59" ht="84" customHeight="1">
      <c r="A1" s="142" t="s">
        <v>0</v>
      </c>
      <c r="B1" s="142" t="s">
        <v>1</v>
      </c>
      <c r="C1" s="145" t="s">
        <v>2</v>
      </c>
      <c r="D1" s="146" t="s">
        <v>3</v>
      </c>
      <c r="E1" s="4" t="s">
        <v>53</v>
      </c>
      <c r="F1" s="147" t="s">
        <v>4</v>
      </c>
      <c r="G1" s="148"/>
      <c r="H1" s="149"/>
      <c r="I1" s="5" t="s">
        <v>54</v>
      </c>
      <c r="J1" s="147" t="s">
        <v>5</v>
      </c>
      <c r="K1" s="148"/>
      <c r="L1" s="149"/>
      <c r="M1" s="6" t="s">
        <v>55</v>
      </c>
      <c r="N1" s="150" t="s">
        <v>6</v>
      </c>
      <c r="O1" s="151"/>
      <c r="P1" s="152"/>
      <c r="Q1" s="6" t="s">
        <v>56</v>
      </c>
      <c r="R1" s="150" t="s">
        <v>7</v>
      </c>
      <c r="S1" s="151"/>
      <c r="T1" s="152"/>
      <c r="U1" s="6" t="s">
        <v>57</v>
      </c>
      <c r="V1" s="6" t="s">
        <v>83</v>
      </c>
      <c r="W1" s="150" t="s">
        <v>8</v>
      </c>
      <c r="X1" s="151"/>
      <c r="Y1" s="151"/>
      <c r="Z1" s="152"/>
      <c r="AA1" s="6" t="s">
        <v>58</v>
      </c>
      <c r="AB1" s="150" t="s">
        <v>9</v>
      </c>
      <c r="AC1" s="151"/>
      <c r="AD1" s="152"/>
      <c r="AE1" s="6" t="s">
        <v>59</v>
      </c>
      <c r="AF1" s="150" t="s">
        <v>10</v>
      </c>
      <c r="AG1" s="151"/>
      <c r="AH1" s="152"/>
      <c r="AI1" s="7" t="s">
        <v>60</v>
      </c>
      <c r="AJ1" s="150" t="s">
        <v>11</v>
      </c>
      <c r="AK1" s="151"/>
      <c r="AL1" s="151"/>
      <c r="AM1" s="152"/>
      <c r="AN1" s="6" t="s">
        <v>61</v>
      </c>
      <c r="AO1" s="150" t="s">
        <v>12</v>
      </c>
      <c r="AP1" s="151"/>
      <c r="AQ1" s="152"/>
      <c r="AR1" s="6" t="s">
        <v>62</v>
      </c>
      <c r="AS1" s="150" t="s">
        <v>13</v>
      </c>
      <c r="AT1" s="151"/>
      <c r="AU1" s="152"/>
      <c r="AV1" s="17"/>
      <c r="AW1" s="6" t="s">
        <v>63</v>
      </c>
      <c r="AX1" s="6" t="s">
        <v>85</v>
      </c>
      <c r="AY1" s="150" t="s">
        <v>14</v>
      </c>
      <c r="AZ1" s="151"/>
      <c r="BA1" s="151"/>
      <c r="BB1" s="152"/>
      <c r="BC1" s="6" t="s">
        <v>64</v>
      </c>
      <c r="BD1" s="150" t="s">
        <v>15</v>
      </c>
      <c r="BE1" s="151"/>
      <c r="BF1" s="152"/>
      <c r="BG1" s="217" t="s">
        <v>17</v>
      </c>
    </row>
    <row r="2" spans="1:59" ht="15.75">
      <c r="A2" s="143"/>
      <c r="B2" s="143"/>
      <c r="C2" s="153"/>
      <c r="D2" s="154"/>
      <c r="E2" s="155" t="s">
        <v>18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7"/>
      <c r="BG2" s="218"/>
    </row>
    <row r="3" spans="1:59" ht="15">
      <c r="A3" s="143"/>
      <c r="B3" s="143"/>
      <c r="C3" s="153"/>
      <c r="D3" s="154"/>
      <c r="E3" s="8">
        <v>36</v>
      </c>
      <c r="F3" s="8">
        <v>37</v>
      </c>
      <c r="G3" s="8">
        <v>38</v>
      </c>
      <c r="H3" s="8">
        <v>39</v>
      </c>
      <c r="I3" s="8">
        <v>40</v>
      </c>
      <c r="J3" s="9">
        <v>41</v>
      </c>
      <c r="K3" s="10">
        <v>42</v>
      </c>
      <c r="L3" s="10">
        <v>43</v>
      </c>
      <c r="M3" s="10">
        <v>44</v>
      </c>
      <c r="N3" s="10">
        <v>45</v>
      </c>
      <c r="O3" s="10">
        <v>46</v>
      </c>
      <c r="P3" s="10">
        <v>47</v>
      </c>
      <c r="Q3" s="10">
        <v>48</v>
      </c>
      <c r="R3" s="10">
        <v>49</v>
      </c>
      <c r="S3" s="10">
        <v>50</v>
      </c>
      <c r="T3" s="10">
        <v>51</v>
      </c>
      <c r="U3" s="10">
        <v>52</v>
      </c>
      <c r="V3" s="10"/>
      <c r="W3" s="10">
        <v>1</v>
      </c>
      <c r="X3" s="10">
        <v>2</v>
      </c>
      <c r="Y3" s="10">
        <v>3</v>
      </c>
      <c r="Z3" s="10">
        <v>4</v>
      </c>
      <c r="AA3" s="10">
        <v>5</v>
      </c>
      <c r="AB3" s="10">
        <v>6</v>
      </c>
      <c r="AC3" s="10">
        <v>7</v>
      </c>
      <c r="AD3" s="10">
        <v>8</v>
      </c>
      <c r="AE3" s="10">
        <v>9</v>
      </c>
      <c r="AF3" s="10">
        <v>10</v>
      </c>
      <c r="AG3" s="10">
        <v>11</v>
      </c>
      <c r="AH3" s="10">
        <v>12</v>
      </c>
      <c r="AI3" s="10">
        <v>13</v>
      </c>
      <c r="AJ3" s="10">
        <v>14</v>
      </c>
      <c r="AK3" s="10">
        <v>15</v>
      </c>
      <c r="AL3" s="10">
        <v>16</v>
      </c>
      <c r="AM3" s="10">
        <v>17</v>
      </c>
      <c r="AN3" s="10">
        <v>18</v>
      </c>
      <c r="AO3" s="10">
        <v>19</v>
      </c>
      <c r="AP3" s="10">
        <v>20</v>
      </c>
      <c r="AQ3" s="10">
        <v>21</v>
      </c>
      <c r="AR3" s="10">
        <v>22</v>
      </c>
      <c r="AS3" s="10">
        <v>23</v>
      </c>
      <c r="AT3" s="10">
        <v>24</v>
      </c>
      <c r="AU3" s="10">
        <v>25</v>
      </c>
      <c r="AV3" s="10">
        <v>26</v>
      </c>
      <c r="AW3" s="10">
        <v>27</v>
      </c>
      <c r="AX3" s="10"/>
      <c r="AY3" s="10">
        <v>28</v>
      </c>
      <c r="AZ3" s="10">
        <v>29</v>
      </c>
      <c r="BA3" s="10">
        <v>30</v>
      </c>
      <c r="BB3" s="10">
        <v>31</v>
      </c>
      <c r="BC3" s="10">
        <v>32</v>
      </c>
      <c r="BD3" s="10">
        <v>33</v>
      </c>
      <c r="BE3" s="10">
        <v>34</v>
      </c>
      <c r="BF3" s="10">
        <v>35</v>
      </c>
      <c r="BG3" s="218"/>
    </row>
    <row r="4" spans="1:59" ht="15" customHeight="1">
      <c r="A4" s="143"/>
      <c r="B4" s="143"/>
      <c r="C4" s="153"/>
      <c r="D4" s="154"/>
      <c r="E4" s="158" t="s">
        <v>19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60"/>
      <c r="BG4" s="218"/>
    </row>
    <row r="5" spans="1:59" ht="15">
      <c r="A5" s="144"/>
      <c r="B5" s="144"/>
      <c r="C5" s="161"/>
      <c r="D5" s="162"/>
      <c r="E5" s="8">
        <v>1</v>
      </c>
      <c r="F5" s="8">
        <v>2</v>
      </c>
      <c r="G5" s="8">
        <v>3</v>
      </c>
      <c r="H5" s="8">
        <v>4</v>
      </c>
      <c r="I5" s="46">
        <v>5</v>
      </c>
      <c r="J5" s="46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57"/>
      <c r="W5" s="23">
        <v>18</v>
      </c>
      <c r="X5" s="23">
        <v>19</v>
      </c>
      <c r="Y5" s="8">
        <v>20</v>
      </c>
      <c r="Z5" s="8">
        <v>21</v>
      </c>
      <c r="AA5" s="10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56">
        <v>31</v>
      </c>
      <c r="AK5" s="56">
        <v>32</v>
      </c>
      <c r="AL5" s="56">
        <v>33</v>
      </c>
      <c r="AM5" s="56">
        <v>34</v>
      </c>
      <c r="AN5" s="56">
        <v>35</v>
      </c>
      <c r="AO5" s="56">
        <v>36</v>
      </c>
      <c r="AP5" s="56">
        <v>37</v>
      </c>
      <c r="AQ5" s="56">
        <v>38</v>
      </c>
      <c r="AR5" s="56">
        <v>38</v>
      </c>
      <c r="AS5" s="56">
        <v>40</v>
      </c>
      <c r="AT5" s="56">
        <v>41</v>
      </c>
      <c r="AU5" s="56">
        <v>42</v>
      </c>
      <c r="AV5" s="56">
        <v>43</v>
      </c>
      <c r="AW5" s="56">
        <v>44</v>
      </c>
      <c r="AX5" s="70"/>
      <c r="AY5" s="42">
        <v>45</v>
      </c>
      <c r="AZ5" s="42">
        <v>46</v>
      </c>
      <c r="BA5" s="42">
        <v>47</v>
      </c>
      <c r="BB5" s="42">
        <v>48</v>
      </c>
      <c r="BC5" s="42">
        <v>49</v>
      </c>
      <c r="BD5" s="42">
        <v>50</v>
      </c>
      <c r="BE5" s="42">
        <v>51</v>
      </c>
      <c r="BF5" s="42">
        <v>52</v>
      </c>
      <c r="BG5" s="219"/>
    </row>
    <row r="6" spans="1:59" ht="15" customHeight="1">
      <c r="A6" s="215" t="s">
        <v>65</v>
      </c>
      <c r="B6" s="137" t="s">
        <v>89</v>
      </c>
      <c r="C6" s="140" t="s">
        <v>90</v>
      </c>
      <c r="D6" s="11"/>
      <c r="E6" s="12">
        <v>36</v>
      </c>
      <c r="F6" s="12">
        <v>36</v>
      </c>
      <c r="G6" s="12">
        <v>36</v>
      </c>
      <c r="H6" s="12">
        <v>36</v>
      </c>
      <c r="I6" s="47">
        <v>36</v>
      </c>
      <c r="J6" s="47">
        <v>36</v>
      </c>
      <c r="K6" s="12">
        <v>36</v>
      </c>
      <c r="L6" s="12">
        <v>36</v>
      </c>
      <c r="M6" s="12">
        <v>36</v>
      </c>
      <c r="N6" s="12">
        <v>36</v>
      </c>
      <c r="O6" s="12">
        <v>36</v>
      </c>
      <c r="P6" s="12">
        <v>36</v>
      </c>
      <c r="Q6" s="12">
        <v>36</v>
      </c>
      <c r="R6" s="12">
        <v>36</v>
      </c>
      <c r="S6" s="12">
        <v>36</v>
      </c>
      <c r="T6" s="11">
        <v>36</v>
      </c>
      <c r="U6" s="13">
        <v>36</v>
      </c>
      <c r="V6" s="68"/>
      <c r="W6" s="24">
        <v>0</v>
      </c>
      <c r="X6" s="25">
        <v>36</v>
      </c>
      <c r="Y6" s="12">
        <v>36</v>
      </c>
      <c r="Z6" s="12">
        <v>36</v>
      </c>
      <c r="AA6" s="12">
        <v>36</v>
      </c>
      <c r="AB6" s="12">
        <v>36</v>
      </c>
      <c r="AC6" s="12">
        <v>36</v>
      </c>
      <c r="AD6" s="12">
        <v>36</v>
      </c>
      <c r="AE6" s="12">
        <v>36</v>
      </c>
      <c r="AF6" s="12">
        <v>36</v>
      </c>
      <c r="AG6" s="12">
        <v>36</v>
      </c>
      <c r="AH6" s="12">
        <v>36</v>
      </c>
      <c r="AI6" s="12">
        <v>36</v>
      </c>
      <c r="AJ6" s="47">
        <v>36</v>
      </c>
      <c r="AK6" s="47">
        <v>36</v>
      </c>
      <c r="AL6" s="47">
        <v>36</v>
      </c>
      <c r="AM6" s="47">
        <v>36</v>
      </c>
      <c r="AN6" s="47">
        <v>36</v>
      </c>
      <c r="AO6" s="47">
        <v>36</v>
      </c>
      <c r="AP6" s="47">
        <v>36</v>
      </c>
      <c r="AQ6" s="47">
        <v>36</v>
      </c>
      <c r="AR6" s="47">
        <v>36</v>
      </c>
      <c r="AS6" s="47">
        <v>36</v>
      </c>
      <c r="AT6" s="47">
        <v>36</v>
      </c>
      <c r="AU6" s="34">
        <v>36</v>
      </c>
      <c r="AV6" s="34">
        <v>36</v>
      </c>
      <c r="AW6" s="33">
        <v>36</v>
      </c>
      <c r="AX6" s="67"/>
      <c r="AY6" s="27">
        <v>0</v>
      </c>
      <c r="AZ6" s="27">
        <v>0</v>
      </c>
      <c r="BA6" s="27">
        <v>0</v>
      </c>
      <c r="BB6" s="27">
        <v>0</v>
      </c>
      <c r="BC6" s="27">
        <v>0</v>
      </c>
      <c r="BD6" s="27">
        <v>0</v>
      </c>
      <c r="BE6" s="27">
        <v>0</v>
      </c>
      <c r="BF6" s="27">
        <v>0</v>
      </c>
      <c r="BG6" s="11"/>
    </row>
    <row r="7" spans="1:59" ht="15.75">
      <c r="A7" s="216"/>
      <c r="B7" s="132"/>
      <c r="C7" s="141"/>
      <c r="D7" s="11"/>
      <c r="E7" s="12">
        <v>18</v>
      </c>
      <c r="F7" s="12">
        <v>18</v>
      </c>
      <c r="G7" s="12">
        <v>18</v>
      </c>
      <c r="H7" s="12">
        <v>18</v>
      </c>
      <c r="I7" s="47">
        <v>18</v>
      </c>
      <c r="J7" s="47">
        <v>18</v>
      </c>
      <c r="K7" s="12">
        <v>18</v>
      </c>
      <c r="L7" s="12">
        <v>18</v>
      </c>
      <c r="M7" s="12">
        <v>18</v>
      </c>
      <c r="N7" s="12">
        <v>18</v>
      </c>
      <c r="O7" s="12">
        <v>18</v>
      </c>
      <c r="P7" s="12">
        <v>18</v>
      </c>
      <c r="Q7" s="12">
        <v>18</v>
      </c>
      <c r="R7" s="12">
        <v>18</v>
      </c>
      <c r="S7" s="12">
        <v>18</v>
      </c>
      <c r="T7" s="11">
        <v>18</v>
      </c>
      <c r="U7" s="13">
        <v>18</v>
      </c>
      <c r="V7" s="68"/>
      <c r="W7" s="24">
        <v>0</v>
      </c>
      <c r="X7" s="25">
        <v>18</v>
      </c>
      <c r="Y7" s="12">
        <v>18</v>
      </c>
      <c r="Z7" s="12">
        <v>18</v>
      </c>
      <c r="AA7" s="12">
        <v>18</v>
      </c>
      <c r="AB7" s="12">
        <v>18</v>
      </c>
      <c r="AC7" s="12">
        <v>18</v>
      </c>
      <c r="AD7" s="12">
        <v>18</v>
      </c>
      <c r="AE7" s="12">
        <v>18</v>
      </c>
      <c r="AF7" s="12">
        <v>18</v>
      </c>
      <c r="AG7" s="12">
        <v>18</v>
      </c>
      <c r="AH7" s="12">
        <v>18</v>
      </c>
      <c r="AI7" s="12">
        <v>18</v>
      </c>
      <c r="AJ7" s="47">
        <v>18</v>
      </c>
      <c r="AK7" s="47">
        <v>18</v>
      </c>
      <c r="AL7" s="47">
        <v>18</v>
      </c>
      <c r="AM7" s="47">
        <v>18</v>
      </c>
      <c r="AN7" s="47">
        <v>18</v>
      </c>
      <c r="AO7" s="47">
        <v>18</v>
      </c>
      <c r="AP7" s="47">
        <v>18</v>
      </c>
      <c r="AQ7" s="47">
        <v>18</v>
      </c>
      <c r="AR7" s="47">
        <v>18</v>
      </c>
      <c r="AS7" s="47">
        <v>18</v>
      </c>
      <c r="AT7" s="47">
        <v>18</v>
      </c>
      <c r="AU7" s="34">
        <v>18</v>
      </c>
      <c r="AV7" s="34">
        <v>18</v>
      </c>
      <c r="AW7" s="33">
        <v>18</v>
      </c>
      <c r="AX7" s="67"/>
      <c r="AY7" s="27">
        <v>0</v>
      </c>
      <c r="AZ7" s="27">
        <v>0</v>
      </c>
      <c r="BA7" s="27">
        <v>0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11"/>
    </row>
    <row r="8" spans="1:59" ht="15.75">
      <c r="A8" s="216"/>
      <c r="B8" s="127" t="s">
        <v>91</v>
      </c>
      <c r="C8" s="127" t="s">
        <v>117</v>
      </c>
      <c r="D8" s="11" t="s">
        <v>30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136"/>
      <c r="U8" s="79"/>
      <c r="V8" s="68">
        <v>0</v>
      </c>
      <c r="W8" s="24"/>
      <c r="X8" s="24"/>
      <c r="Y8" s="79">
        <v>4</v>
      </c>
      <c r="Z8" s="79">
        <v>4</v>
      </c>
      <c r="AA8" s="79">
        <v>4</v>
      </c>
      <c r="AB8" s="79">
        <v>4</v>
      </c>
      <c r="AC8" s="79">
        <v>4</v>
      </c>
      <c r="AD8" s="79">
        <v>4</v>
      </c>
      <c r="AE8" s="79">
        <v>4</v>
      </c>
      <c r="AF8" s="79">
        <v>4</v>
      </c>
      <c r="AG8" s="79">
        <v>4</v>
      </c>
      <c r="AH8" s="79">
        <v>4</v>
      </c>
      <c r="AI8" s="79">
        <v>4</v>
      </c>
      <c r="AJ8" s="79">
        <v>4</v>
      </c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85"/>
      <c r="AV8" s="85"/>
      <c r="AW8" s="83"/>
      <c r="AX8" s="67">
        <v>48</v>
      </c>
      <c r="AY8" s="27" t="s">
        <v>47</v>
      </c>
      <c r="AZ8" s="27" t="s">
        <v>77</v>
      </c>
      <c r="BA8" s="27" t="s">
        <v>78</v>
      </c>
      <c r="BB8" s="27" t="s">
        <v>79</v>
      </c>
      <c r="BC8" s="27" t="s">
        <v>47</v>
      </c>
      <c r="BD8" s="27" t="s">
        <v>80</v>
      </c>
      <c r="BE8" s="27" t="s">
        <v>81</v>
      </c>
      <c r="BF8" s="27" t="s">
        <v>82</v>
      </c>
      <c r="BG8" s="13">
        <v>48</v>
      </c>
    </row>
    <row r="9" spans="1:59" ht="15.75">
      <c r="A9" s="216"/>
      <c r="B9" s="104"/>
      <c r="C9" s="104"/>
      <c r="D9" s="11" t="s">
        <v>24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79"/>
      <c r="V9" s="68"/>
      <c r="W9" s="24"/>
      <c r="X9" s="25"/>
      <c r="Y9" s="116">
        <v>1</v>
      </c>
      <c r="Z9" s="116">
        <v>2</v>
      </c>
      <c r="AA9" s="116">
        <v>1</v>
      </c>
      <c r="AB9" s="116">
        <v>1</v>
      </c>
      <c r="AC9" s="116">
        <v>1</v>
      </c>
      <c r="AD9" s="116">
        <v>1</v>
      </c>
      <c r="AE9" s="116">
        <v>1</v>
      </c>
      <c r="AF9" s="116">
        <v>1</v>
      </c>
      <c r="AG9" s="116">
        <v>1</v>
      </c>
      <c r="AH9" s="116">
        <v>1</v>
      </c>
      <c r="AI9" s="116">
        <v>1</v>
      </c>
      <c r="AJ9" s="116">
        <v>1</v>
      </c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9"/>
      <c r="AV9" s="119"/>
      <c r="AW9" s="120"/>
      <c r="AX9" s="121">
        <v>13</v>
      </c>
      <c r="AY9" s="27"/>
      <c r="AZ9" s="27"/>
      <c r="BA9" s="27"/>
      <c r="BB9" s="27"/>
      <c r="BC9" s="27"/>
      <c r="BD9" s="27"/>
      <c r="BE9" s="27"/>
      <c r="BF9" s="27"/>
      <c r="BG9" s="14"/>
    </row>
    <row r="10" spans="1:59" ht="15.75">
      <c r="A10" s="216"/>
      <c r="B10" s="163" t="s">
        <v>94</v>
      </c>
      <c r="C10" s="127" t="s">
        <v>118</v>
      </c>
      <c r="D10" s="11" t="s">
        <v>30</v>
      </c>
      <c r="E10" s="78">
        <v>2</v>
      </c>
      <c r="F10" s="78">
        <v>2</v>
      </c>
      <c r="G10" s="78">
        <v>2</v>
      </c>
      <c r="H10" s="78">
        <v>2</v>
      </c>
      <c r="I10" s="78">
        <v>2</v>
      </c>
      <c r="J10" s="78">
        <v>2</v>
      </c>
      <c r="K10" s="78">
        <v>2</v>
      </c>
      <c r="L10" s="78">
        <v>2</v>
      </c>
      <c r="M10" s="78">
        <v>2</v>
      </c>
      <c r="N10" s="78">
        <v>2</v>
      </c>
      <c r="O10" s="78">
        <v>2</v>
      </c>
      <c r="P10" s="78"/>
      <c r="Q10" s="78"/>
      <c r="R10" s="78"/>
      <c r="S10" s="78"/>
      <c r="T10" s="136"/>
      <c r="U10" s="79"/>
      <c r="V10" s="68">
        <v>22</v>
      </c>
      <c r="W10" s="24"/>
      <c r="X10" s="24"/>
      <c r="Y10" s="79">
        <v>2</v>
      </c>
      <c r="Z10" s="79">
        <v>2</v>
      </c>
      <c r="AA10" s="79">
        <v>2</v>
      </c>
      <c r="AB10" s="79">
        <v>2</v>
      </c>
      <c r="AC10" s="79">
        <v>2</v>
      </c>
      <c r="AD10" s="79">
        <v>2</v>
      </c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85"/>
      <c r="AV10" s="85"/>
      <c r="AW10" s="83"/>
      <c r="AX10" s="67">
        <v>12</v>
      </c>
      <c r="AY10" s="27"/>
      <c r="AZ10" s="27"/>
      <c r="BA10" s="27"/>
      <c r="BB10" s="27"/>
      <c r="BC10" s="27"/>
      <c r="BD10" s="27"/>
      <c r="BE10" s="27"/>
      <c r="BF10" s="27"/>
      <c r="BG10" s="13">
        <v>34</v>
      </c>
    </row>
    <row r="11" spans="1:59" ht="15.75">
      <c r="A11" s="216"/>
      <c r="B11" s="164"/>
      <c r="C11" s="104"/>
      <c r="D11" s="11" t="s">
        <v>24</v>
      </c>
      <c r="E11" s="116">
        <v>1</v>
      </c>
      <c r="F11" s="116">
        <v>1</v>
      </c>
      <c r="G11" s="116">
        <v>1</v>
      </c>
      <c r="H11" s="116">
        <v>1</v>
      </c>
      <c r="I11" s="116">
        <v>1</v>
      </c>
      <c r="J11" s="116">
        <v>1</v>
      </c>
      <c r="K11" s="116">
        <v>1</v>
      </c>
      <c r="L11" s="116">
        <v>1</v>
      </c>
      <c r="M11" s="116">
        <v>1</v>
      </c>
      <c r="N11" s="116">
        <v>1</v>
      </c>
      <c r="O11" s="116">
        <v>1</v>
      </c>
      <c r="P11" s="116"/>
      <c r="Q11" s="116"/>
      <c r="R11" s="116"/>
      <c r="S11" s="116"/>
      <c r="T11" s="116"/>
      <c r="U11" s="117"/>
      <c r="V11" s="115">
        <v>11</v>
      </c>
      <c r="W11" s="24"/>
      <c r="X11" s="25"/>
      <c r="Y11" s="116">
        <v>3</v>
      </c>
      <c r="Z11" s="116">
        <v>3</v>
      </c>
      <c r="AA11" s="116">
        <v>3</v>
      </c>
      <c r="AB11" s="116">
        <v>3</v>
      </c>
      <c r="AC11" s="116">
        <v>3</v>
      </c>
      <c r="AD11" s="116">
        <v>2</v>
      </c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9"/>
      <c r="AV11" s="119"/>
      <c r="AW11" s="120"/>
      <c r="AX11" s="121">
        <v>17</v>
      </c>
      <c r="AY11" s="27"/>
      <c r="AZ11" s="27"/>
      <c r="BA11" s="27"/>
      <c r="BB11" s="27"/>
      <c r="BC11" s="27"/>
      <c r="BD11" s="27"/>
      <c r="BE11" s="27"/>
      <c r="BF11" s="27"/>
      <c r="BG11" s="14"/>
    </row>
    <row r="12" spans="1:59" ht="15.75">
      <c r="A12" s="216"/>
      <c r="B12" s="127" t="s">
        <v>95</v>
      </c>
      <c r="C12" s="127" t="s">
        <v>75</v>
      </c>
      <c r="D12" s="11" t="s">
        <v>30</v>
      </c>
      <c r="E12" s="78">
        <v>2</v>
      </c>
      <c r="F12" s="78">
        <v>2</v>
      </c>
      <c r="G12" s="78">
        <v>2</v>
      </c>
      <c r="H12" s="78">
        <v>2</v>
      </c>
      <c r="I12" s="78">
        <v>2</v>
      </c>
      <c r="J12" s="78">
        <v>2</v>
      </c>
      <c r="K12" s="78">
        <v>2</v>
      </c>
      <c r="L12" s="78">
        <v>2</v>
      </c>
      <c r="M12" s="78">
        <v>2</v>
      </c>
      <c r="N12" s="78">
        <v>2</v>
      </c>
      <c r="O12" s="78">
        <v>2</v>
      </c>
      <c r="P12" s="78"/>
      <c r="Q12" s="78"/>
      <c r="R12" s="78"/>
      <c r="S12" s="78"/>
      <c r="T12" s="136"/>
      <c r="U12" s="79"/>
      <c r="V12" s="68">
        <v>22</v>
      </c>
      <c r="W12" s="24"/>
      <c r="X12" s="24"/>
      <c r="Y12" s="79">
        <v>2</v>
      </c>
      <c r="Z12" s="79">
        <v>2</v>
      </c>
      <c r="AA12" s="79">
        <v>2</v>
      </c>
      <c r="AB12" s="79">
        <v>2</v>
      </c>
      <c r="AC12" s="79">
        <v>2</v>
      </c>
      <c r="AD12" s="79">
        <v>2</v>
      </c>
      <c r="AE12" s="79">
        <v>2</v>
      </c>
      <c r="AF12" s="79">
        <v>2</v>
      </c>
      <c r="AG12" s="79">
        <v>2</v>
      </c>
      <c r="AH12" s="79">
        <v>2</v>
      </c>
      <c r="AI12" s="79">
        <v>2</v>
      </c>
      <c r="AJ12" s="79">
        <v>2</v>
      </c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85"/>
      <c r="AV12" s="85"/>
      <c r="AW12" s="83"/>
      <c r="AX12" s="67">
        <v>24</v>
      </c>
      <c r="AY12" s="27"/>
      <c r="AZ12" s="27"/>
      <c r="BA12" s="27"/>
      <c r="BB12" s="27"/>
      <c r="BC12" s="27"/>
      <c r="BD12" s="27"/>
      <c r="BE12" s="27"/>
      <c r="BF12" s="27"/>
      <c r="BG12" s="13">
        <v>46</v>
      </c>
    </row>
    <row r="13" spans="1:59" ht="15.75">
      <c r="A13" s="216"/>
      <c r="B13" s="104"/>
      <c r="C13" s="104"/>
      <c r="D13" s="11" t="s">
        <v>24</v>
      </c>
      <c r="E13" s="116">
        <v>2</v>
      </c>
      <c r="F13" s="116">
        <v>2</v>
      </c>
      <c r="G13" s="116">
        <v>2</v>
      </c>
      <c r="H13" s="116">
        <v>2</v>
      </c>
      <c r="I13" s="116">
        <v>2</v>
      </c>
      <c r="J13" s="116">
        <v>2</v>
      </c>
      <c r="K13" s="116">
        <v>2</v>
      </c>
      <c r="L13" s="116">
        <v>2</v>
      </c>
      <c r="M13" s="116">
        <v>2</v>
      </c>
      <c r="N13" s="116">
        <v>2</v>
      </c>
      <c r="O13" s="116">
        <v>3</v>
      </c>
      <c r="P13" s="116"/>
      <c r="Q13" s="116"/>
      <c r="R13" s="116"/>
      <c r="S13" s="116"/>
      <c r="T13" s="116"/>
      <c r="U13" s="117"/>
      <c r="V13" s="115">
        <f>SUM(E13:U13)</f>
        <v>23</v>
      </c>
      <c r="W13" s="24"/>
      <c r="X13" s="25"/>
      <c r="Y13" s="116">
        <v>3</v>
      </c>
      <c r="Z13" s="116">
        <v>2</v>
      </c>
      <c r="AA13" s="116">
        <v>1</v>
      </c>
      <c r="AB13" s="116">
        <v>1</v>
      </c>
      <c r="AC13" s="116">
        <v>1</v>
      </c>
      <c r="AD13" s="116">
        <v>2</v>
      </c>
      <c r="AE13" s="116">
        <v>3</v>
      </c>
      <c r="AF13" s="116">
        <v>3</v>
      </c>
      <c r="AG13" s="116">
        <v>3</v>
      </c>
      <c r="AH13" s="116">
        <v>3</v>
      </c>
      <c r="AI13" s="116">
        <v>3</v>
      </c>
      <c r="AJ13" s="116">
        <v>3</v>
      </c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9"/>
      <c r="AV13" s="119"/>
      <c r="AW13" s="120"/>
      <c r="AX13" s="121">
        <v>28</v>
      </c>
      <c r="AY13" s="27"/>
      <c r="AZ13" s="27"/>
      <c r="BA13" s="27"/>
      <c r="BB13" s="27"/>
      <c r="BC13" s="27"/>
      <c r="BD13" s="27"/>
      <c r="BE13" s="27"/>
      <c r="BF13" s="27"/>
      <c r="BG13" s="14"/>
    </row>
    <row r="14" spans="1:59" ht="15" customHeight="1">
      <c r="A14" s="216"/>
      <c r="B14" s="137" t="s">
        <v>101</v>
      </c>
      <c r="C14" s="137" t="s">
        <v>102</v>
      </c>
      <c r="D14" s="11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79"/>
      <c r="V14" s="68"/>
      <c r="W14" s="24"/>
      <c r="X14" s="25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83"/>
      <c r="AV14" s="83"/>
      <c r="AW14" s="83"/>
      <c r="AX14" s="67"/>
      <c r="AY14" s="27"/>
      <c r="AZ14" s="27"/>
      <c r="BA14" s="27"/>
      <c r="BB14" s="27"/>
      <c r="BC14" s="27"/>
      <c r="BD14" s="27"/>
      <c r="BE14" s="27"/>
      <c r="BF14" s="27"/>
      <c r="BG14" s="14"/>
    </row>
    <row r="15" spans="1:59" ht="21.75" customHeight="1">
      <c r="A15" s="216"/>
      <c r="B15" s="132"/>
      <c r="C15" s="132"/>
      <c r="D15" s="11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79"/>
      <c r="V15" s="68"/>
      <c r="W15" s="24"/>
      <c r="X15" s="25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83"/>
      <c r="AV15" s="83"/>
      <c r="AW15" s="83"/>
      <c r="AX15" s="67"/>
      <c r="AY15" s="27"/>
      <c r="AZ15" s="27"/>
      <c r="BA15" s="27"/>
      <c r="BB15" s="27"/>
      <c r="BC15" s="27"/>
      <c r="BD15" s="27"/>
      <c r="BE15" s="27"/>
      <c r="BF15" s="27"/>
      <c r="BG15" s="14"/>
    </row>
    <row r="16" spans="1:59" ht="15" customHeight="1">
      <c r="A16" s="216"/>
      <c r="B16" s="137" t="s">
        <v>46</v>
      </c>
      <c r="C16" s="133" t="s">
        <v>103</v>
      </c>
      <c r="D16" s="11" t="s">
        <v>30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80"/>
      <c r="Q16" s="80"/>
      <c r="R16" s="136"/>
      <c r="S16" s="136"/>
      <c r="T16" s="136"/>
      <c r="U16" s="79"/>
      <c r="V16" s="68">
        <v>0</v>
      </c>
      <c r="W16" s="24"/>
      <c r="X16" s="25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83"/>
      <c r="AV16" s="83"/>
      <c r="AW16" s="83"/>
      <c r="AX16" s="67">
        <v>0</v>
      </c>
      <c r="AY16" s="27"/>
      <c r="AZ16" s="27"/>
      <c r="BA16" s="27"/>
      <c r="BB16" s="27"/>
      <c r="BC16" s="27"/>
      <c r="BD16" s="27"/>
      <c r="BE16" s="27"/>
      <c r="BF16" s="27"/>
      <c r="BG16" s="14"/>
    </row>
    <row r="17" spans="1:59" ht="15.75">
      <c r="A17" s="216"/>
      <c r="B17" s="132"/>
      <c r="C17" s="105"/>
      <c r="D17" s="11" t="s">
        <v>24</v>
      </c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79"/>
      <c r="V17" s="68"/>
      <c r="W17" s="24"/>
      <c r="X17" s="25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83"/>
      <c r="AV17" s="83"/>
      <c r="AW17" s="83"/>
      <c r="AX17" s="67"/>
      <c r="AY17" s="27"/>
      <c r="AZ17" s="27"/>
      <c r="BA17" s="27"/>
      <c r="BB17" s="27"/>
      <c r="BC17" s="27"/>
      <c r="BD17" s="27"/>
      <c r="BE17" s="27"/>
      <c r="BF17" s="27"/>
      <c r="BG17" s="14"/>
    </row>
    <row r="18" spans="1:59" ht="15" customHeight="1">
      <c r="A18" s="216"/>
      <c r="B18" s="127" t="s">
        <v>43</v>
      </c>
      <c r="C18" s="213" t="s">
        <v>121</v>
      </c>
      <c r="D18" s="11" t="s">
        <v>30</v>
      </c>
      <c r="E18" s="136">
        <v>2</v>
      </c>
      <c r="F18" s="136">
        <v>2</v>
      </c>
      <c r="G18" s="136">
        <v>2</v>
      </c>
      <c r="H18" s="136">
        <v>2</v>
      </c>
      <c r="I18" s="136">
        <v>2</v>
      </c>
      <c r="J18" s="136">
        <v>2</v>
      </c>
      <c r="K18" s="136">
        <v>2</v>
      </c>
      <c r="L18" s="136">
        <v>4</v>
      </c>
      <c r="M18" s="136">
        <v>2</v>
      </c>
      <c r="N18" s="136">
        <v>2</v>
      </c>
      <c r="O18" s="136">
        <v>4</v>
      </c>
      <c r="P18" s="136">
        <v>4</v>
      </c>
      <c r="Q18" s="136">
        <v>4</v>
      </c>
      <c r="R18" s="136">
        <v>2</v>
      </c>
      <c r="S18" s="136">
        <v>2</v>
      </c>
      <c r="T18" s="136">
        <v>2</v>
      </c>
      <c r="U18" s="79"/>
      <c r="V18" s="68">
        <v>40</v>
      </c>
      <c r="W18" s="24"/>
      <c r="X18" s="25"/>
      <c r="Y18" s="136">
        <v>8</v>
      </c>
      <c r="Z18" s="86">
        <v>8</v>
      </c>
      <c r="AA18" s="136">
        <v>8</v>
      </c>
      <c r="AB18" s="136">
        <v>8</v>
      </c>
      <c r="AC18" s="136">
        <v>8</v>
      </c>
      <c r="AD18" s="136">
        <v>8</v>
      </c>
      <c r="AE18" s="136">
        <v>8</v>
      </c>
      <c r="AF18" s="136">
        <v>8</v>
      </c>
      <c r="AG18" s="136">
        <v>8</v>
      </c>
      <c r="AH18" s="136">
        <v>8</v>
      </c>
      <c r="AI18" s="136">
        <v>8</v>
      </c>
      <c r="AJ18" s="136">
        <v>8</v>
      </c>
      <c r="AK18" s="136">
        <v>8</v>
      </c>
      <c r="AL18" s="136">
        <v>8</v>
      </c>
      <c r="AM18" s="136">
        <v>8</v>
      </c>
      <c r="AN18" s="136">
        <v>8</v>
      </c>
      <c r="AO18" s="136">
        <v>8</v>
      </c>
      <c r="AQ18" s="136">
        <v>2</v>
      </c>
      <c r="AR18" s="136">
        <v>2</v>
      </c>
      <c r="AS18" s="81" t="s">
        <v>88</v>
      </c>
      <c r="AT18" s="136"/>
      <c r="AU18" s="83"/>
      <c r="AV18" s="83"/>
      <c r="AW18" s="83"/>
      <c r="AX18" s="67">
        <v>140</v>
      </c>
      <c r="AY18" s="27"/>
      <c r="AZ18" s="27"/>
      <c r="BA18" s="27"/>
      <c r="BB18" s="27"/>
      <c r="BC18" s="27"/>
      <c r="BD18" s="27"/>
      <c r="BE18" s="27"/>
      <c r="BF18" s="27"/>
      <c r="BG18" s="14">
        <v>180</v>
      </c>
    </row>
    <row r="19" spans="1:59" ht="24.75" customHeight="1">
      <c r="A19" s="216"/>
      <c r="B19" s="104"/>
      <c r="C19" s="214"/>
      <c r="D19" s="11" t="s">
        <v>24</v>
      </c>
      <c r="E19" s="116">
        <v>1</v>
      </c>
      <c r="F19" s="116">
        <v>1</v>
      </c>
      <c r="G19" s="116">
        <v>1</v>
      </c>
      <c r="H19" s="116">
        <v>1</v>
      </c>
      <c r="I19" s="116">
        <v>1</v>
      </c>
      <c r="J19" s="116">
        <v>1</v>
      </c>
      <c r="K19" s="116">
        <v>1</v>
      </c>
      <c r="L19" s="116">
        <v>2</v>
      </c>
      <c r="M19" s="116">
        <v>1</v>
      </c>
      <c r="N19" s="116">
        <v>1</v>
      </c>
      <c r="O19" s="116">
        <v>2</v>
      </c>
      <c r="P19" s="116">
        <v>2</v>
      </c>
      <c r="Q19" s="116">
        <v>2</v>
      </c>
      <c r="R19" s="116">
        <v>1</v>
      </c>
      <c r="S19" s="116">
        <v>1</v>
      </c>
      <c r="T19" s="116">
        <v>1</v>
      </c>
      <c r="U19" s="117"/>
      <c r="V19" s="115">
        <v>20</v>
      </c>
      <c r="W19" s="24"/>
      <c r="X19" s="25"/>
      <c r="Y19" s="116">
        <v>4</v>
      </c>
      <c r="Z19" s="122">
        <v>4</v>
      </c>
      <c r="AA19" s="116">
        <v>4</v>
      </c>
      <c r="AB19" s="116">
        <v>4</v>
      </c>
      <c r="AC19" s="116">
        <v>4</v>
      </c>
      <c r="AD19" s="116">
        <v>4</v>
      </c>
      <c r="AE19" s="116">
        <v>4</v>
      </c>
      <c r="AF19" s="116">
        <v>4</v>
      </c>
      <c r="AG19" s="116">
        <v>4</v>
      </c>
      <c r="AH19" s="116">
        <v>4</v>
      </c>
      <c r="AI19" s="116">
        <v>4</v>
      </c>
      <c r="AJ19" s="116">
        <v>4</v>
      </c>
      <c r="AK19" s="116">
        <v>4</v>
      </c>
      <c r="AL19" s="116">
        <v>4</v>
      </c>
      <c r="AM19" s="116">
        <v>4</v>
      </c>
      <c r="AN19" s="116">
        <v>4</v>
      </c>
      <c r="AO19" s="116">
        <v>4</v>
      </c>
      <c r="AP19" s="116"/>
      <c r="AQ19" s="116">
        <v>1</v>
      </c>
      <c r="AR19" s="116">
        <v>1</v>
      </c>
      <c r="AS19" s="116"/>
      <c r="AT19" s="116"/>
      <c r="AU19" s="120"/>
      <c r="AV19" s="120"/>
      <c r="AW19" s="120"/>
      <c r="AX19" s="121">
        <v>70</v>
      </c>
      <c r="AY19" s="27"/>
      <c r="AZ19" s="27"/>
      <c r="BA19" s="27"/>
      <c r="BB19" s="27"/>
      <c r="BC19" s="27"/>
      <c r="BD19" s="27"/>
      <c r="BE19" s="27"/>
      <c r="BF19" s="27"/>
      <c r="BG19" s="14"/>
    </row>
    <row r="20" spans="1:59" ht="15" customHeight="1">
      <c r="A20" s="216"/>
      <c r="B20" s="127" t="s">
        <v>119</v>
      </c>
      <c r="C20" s="213" t="s">
        <v>120</v>
      </c>
      <c r="D20" s="30" t="s">
        <v>30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79"/>
      <c r="V20" s="68">
        <v>0</v>
      </c>
      <c r="W20" s="24"/>
      <c r="X20" s="25"/>
      <c r="Y20" s="136">
        <v>2</v>
      </c>
      <c r="Z20" s="80">
        <v>2</v>
      </c>
      <c r="AA20" s="136">
        <v>2</v>
      </c>
      <c r="AB20" s="136">
        <v>2</v>
      </c>
      <c r="AC20" s="136">
        <v>2</v>
      </c>
      <c r="AD20" s="136">
        <v>2</v>
      </c>
      <c r="AE20" s="136">
        <v>2</v>
      </c>
      <c r="AF20" s="136">
        <v>2</v>
      </c>
      <c r="AG20" s="136">
        <v>2</v>
      </c>
      <c r="AH20" s="136">
        <v>2</v>
      </c>
      <c r="AI20" s="136">
        <v>2</v>
      </c>
      <c r="AJ20" s="136">
        <v>2</v>
      </c>
      <c r="AK20" s="136">
        <v>2</v>
      </c>
      <c r="AL20" s="136">
        <v>2</v>
      </c>
      <c r="AM20" s="136">
        <v>2</v>
      </c>
      <c r="AN20" s="136">
        <v>2</v>
      </c>
      <c r="AO20" s="81"/>
      <c r="AP20" s="136">
        <v>36</v>
      </c>
      <c r="AQ20" s="136"/>
      <c r="AR20" s="136"/>
      <c r="AS20" s="136">
        <v>0</v>
      </c>
      <c r="AT20" s="136"/>
      <c r="AU20" s="83"/>
      <c r="AV20" s="83"/>
      <c r="AW20" s="83"/>
      <c r="AX20" s="67">
        <v>68</v>
      </c>
      <c r="AY20" s="27"/>
      <c r="AZ20" s="27"/>
      <c r="BA20" s="27"/>
      <c r="BB20" s="27"/>
      <c r="BC20" s="27"/>
      <c r="BD20" s="27"/>
      <c r="BE20" s="27"/>
      <c r="BF20" s="27"/>
      <c r="BG20" s="14">
        <v>68</v>
      </c>
    </row>
    <row r="21" spans="1:59" ht="23.25" customHeight="1">
      <c r="A21" s="216"/>
      <c r="B21" s="104"/>
      <c r="C21" s="214"/>
      <c r="D21" s="53" t="s">
        <v>116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79"/>
      <c r="V21" s="68">
        <v>0</v>
      </c>
      <c r="W21" s="24"/>
      <c r="X21" s="25"/>
      <c r="Y21" s="116">
        <v>1</v>
      </c>
      <c r="Z21" s="116">
        <v>1</v>
      </c>
      <c r="AA21" s="116">
        <v>1</v>
      </c>
      <c r="AB21" s="116">
        <v>1</v>
      </c>
      <c r="AC21" s="116">
        <v>1</v>
      </c>
      <c r="AD21" s="116">
        <v>1</v>
      </c>
      <c r="AE21" s="116">
        <v>1</v>
      </c>
      <c r="AF21" s="116">
        <v>1</v>
      </c>
      <c r="AG21" s="116">
        <v>1</v>
      </c>
      <c r="AH21" s="116">
        <v>1</v>
      </c>
      <c r="AI21" s="116">
        <v>1</v>
      </c>
      <c r="AJ21" s="116">
        <v>1</v>
      </c>
      <c r="AK21" s="116">
        <v>1</v>
      </c>
      <c r="AL21" s="116">
        <v>1</v>
      </c>
      <c r="AM21" s="116">
        <v>1</v>
      </c>
      <c r="AN21" s="116">
        <v>1</v>
      </c>
      <c r="AO21" s="116"/>
      <c r="AP21" s="116">
        <v>18</v>
      </c>
      <c r="AQ21" s="116"/>
      <c r="AR21" s="116"/>
      <c r="AS21" s="116"/>
      <c r="AT21" s="116"/>
      <c r="AU21" s="120"/>
      <c r="AV21" s="120"/>
      <c r="AW21" s="120"/>
      <c r="AX21" s="121">
        <v>34</v>
      </c>
      <c r="AY21" s="27"/>
      <c r="AZ21" s="27"/>
      <c r="BA21" s="27"/>
      <c r="BB21" s="27"/>
      <c r="BC21" s="27"/>
      <c r="BD21" s="27"/>
      <c r="BE21" s="27"/>
      <c r="BF21" s="27"/>
      <c r="BG21" s="14"/>
    </row>
    <row r="22" spans="1:59" ht="15.75" customHeight="1">
      <c r="A22" s="216"/>
      <c r="B22" s="127" t="s">
        <v>153</v>
      </c>
      <c r="C22" s="213" t="s">
        <v>122</v>
      </c>
      <c r="D22" s="128" t="s">
        <v>50</v>
      </c>
      <c r="E22" s="136"/>
      <c r="F22" s="136"/>
      <c r="G22" s="136"/>
      <c r="H22" s="136"/>
      <c r="I22" s="136"/>
      <c r="J22" s="136">
        <v>2</v>
      </c>
      <c r="K22" s="136">
        <v>2</v>
      </c>
      <c r="L22" s="136">
        <v>2</v>
      </c>
      <c r="M22" s="136">
        <v>2</v>
      </c>
      <c r="N22" s="136">
        <v>2</v>
      </c>
      <c r="O22" s="136">
        <v>2</v>
      </c>
      <c r="P22" s="136">
        <v>2</v>
      </c>
      <c r="Q22" s="136">
        <v>2</v>
      </c>
      <c r="R22" s="136">
        <v>2</v>
      </c>
      <c r="S22" s="136">
        <v>2</v>
      </c>
      <c r="T22" s="136">
        <v>2</v>
      </c>
      <c r="U22" s="79"/>
      <c r="V22" s="68">
        <v>22</v>
      </c>
      <c r="W22" s="24"/>
      <c r="X22" s="25"/>
      <c r="Y22" s="136">
        <v>4</v>
      </c>
      <c r="Z22" s="136">
        <v>4</v>
      </c>
      <c r="AA22" s="136">
        <v>4</v>
      </c>
      <c r="AB22" s="136">
        <v>4</v>
      </c>
      <c r="AC22" s="136">
        <v>4</v>
      </c>
      <c r="AD22" s="136">
        <v>4</v>
      </c>
      <c r="AE22" s="136">
        <v>4</v>
      </c>
      <c r="AF22" s="136">
        <v>4</v>
      </c>
      <c r="AG22" s="136">
        <v>4</v>
      </c>
      <c r="AH22" s="136">
        <v>4</v>
      </c>
      <c r="AI22" s="136">
        <v>4</v>
      </c>
      <c r="AJ22" s="136">
        <v>4</v>
      </c>
      <c r="AK22" s="136">
        <v>4</v>
      </c>
      <c r="AL22" s="136"/>
      <c r="AM22" s="136"/>
      <c r="AN22" s="136"/>
      <c r="AO22" s="81"/>
      <c r="AP22" s="136"/>
      <c r="AQ22" s="136"/>
      <c r="AR22" s="136"/>
      <c r="AS22" s="136"/>
      <c r="AT22" s="136"/>
      <c r="AU22" s="83"/>
      <c r="AV22" s="83"/>
      <c r="AW22" s="83"/>
      <c r="AX22" s="67">
        <v>52</v>
      </c>
      <c r="AY22" s="27"/>
      <c r="AZ22" s="27"/>
      <c r="BA22" s="27"/>
      <c r="BB22" s="27"/>
      <c r="BC22" s="27"/>
      <c r="BD22" s="27"/>
      <c r="BE22" s="27"/>
      <c r="BF22" s="27"/>
      <c r="BG22" s="14">
        <v>74</v>
      </c>
    </row>
    <row r="23" spans="1:59" ht="15" customHeight="1">
      <c r="A23" s="216"/>
      <c r="B23" s="104"/>
      <c r="C23" s="214"/>
      <c r="D23" s="129"/>
      <c r="E23" s="116"/>
      <c r="F23" s="116"/>
      <c r="G23" s="116"/>
      <c r="H23" s="116"/>
      <c r="I23" s="116"/>
      <c r="J23" s="116"/>
      <c r="K23" s="116"/>
      <c r="L23" s="116">
        <v>1</v>
      </c>
      <c r="M23" s="116"/>
      <c r="N23" s="116"/>
      <c r="O23" s="116"/>
      <c r="P23" s="116"/>
      <c r="Q23" s="118">
        <v>1</v>
      </c>
      <c r="R23" s="116"/>
      <c r="S23" s="116"/>
      <c r="T23" s="116">
        <v>1</v>
      </c>
      <c r="U23" s="117"/>
      <c r="V23" s="115">
        <v>3</v>
      </c>
      <c r="W23" s="24"/>
      <c r="X23" s="25"/>
      <c r="Y23" s="116"/>
      <c r="Z23" s="116">
        <v>1</v>
      </c>
      <c r="AA23" s="116"/>
      <c r="AB23" s="116"/>
      <c r="AC23" s="116">
        <v>1</v>
      </c>
      <c r="AD23" s="116"/>
      <c r="AE23" s="116"/>
      <c r="AF23" s="116">
        <v>1</v>
      </c>
      <c r="AG23" s="116"/>
      <c r="AH23" s="116">
        <v>1</v>
      </c>
      <c r="AI23" s="116">
        <v>1</v>
      </c>
      <c r="AJ23" s="116">
        <v>1</v>
      </c>
      <c r="AK23" s="116">
        <v>1</v>
      </c>
      <c r="AL23" s="116"/>
      <c r="AM23" s="116"/>
      <c r="AN23" s="116"/>
      <c r="AO23" s="116"/>
      <c r="AP23" s="116"/>
      <c r="AQ23" s="116"/>
      <c r="AR23" s="116"/>
      <c r="AS23" s="116"/>
      <c r="AT23" s="116"/>
      <c r="AU23" s="120"/>
      <c r="AV23" s="120"/>
      <c r="AW23" s="120"/>
      <c r="AX23" s="121">
        <v>7</v>
      </c>
      <c r="AY23" s="27"/>
      <c r="AZ23" s="27"/>
      <c r="BA23" s="27"/>
      <c r="BB23" s="27"/>
      <c r="BC23" s="27"/>
      <c r="BD23" s="27"/>
      <c r="BE23" s="27"/>
      <c r="BF23" s="27"/>
      <c r="BG23" s="14"/>
    </row>
    <row r="24" spans="1:59" ht="39.75" customHeight="1">
      <c r="A24" s="216"/>
      <c r="B24" s="137" t="s">
        <v>107</v>
      </c>
      <c r="C24" s="133" t="s">
        <v>108</v>
      </c>
      <c r="D24" s="11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79"/>
      <c r="V24" s="68"/>
      <c r="W24" s="24"/>
      <c r="X24" s="25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65"/>
      <c r="AP24" s="136"/>
      <c r="AQ24" s="136"/>
      <c r="AR24" s="136"/>
      <c r="AS24" s="136"/>
      <c r="AT24" s="136"/>
      <c r="AU24" s="83"/>
      <c r="AV24" s="83"/>
      <c r="AW24" s="83"/>
      <c r="AX24" s="67"/>
      <c r="AY24" s="27"/>
      <c r="AZ24" s="27"/>
      <c r="BA24" s="27"/>
      <c r="BB24" s="27"/>
      <c r="BC24" s="27"/>
      <c r="BD24" s="27"/>
      <c r="BE24" s="27"/>
      <c r="BF24" s="27"/>
      <c r="BG24" s="14"/>
    </row>
    <row r="25" spans="1:59" ht="15.75">
      <c r="A25" s="216"/>
      <c r="B25" s="132"/>
      <c r="C25" s="105"/>
      <c r="D25" s="11"/>
      <c r="E25" s="81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82"/>
      <c r="Q25" s="136"/>
      <c r="R25" s="136"/>
      <c r="S25" s="136"/>
      <c r="T25" s="136"/>
      <c r="U25" s="79"/>
      <c r="V25" s="68"/>
      <c r="W25" s="24"/>
      <c r="X25" s="25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82"/>
      <c r="AP25" s="136"/>
      <c r="AQ25" s="136"/>
      <c r="AR25" s="136"/>
      <c r="AS25" s="136"/>
      <c r="AT25" s="136"/>
      <c r="AU25" s="83"/>
      <c r="AV25" s="83"/>
      <c r="AW25" s="83"/>
      <c r="AX25" s="67"/>
      <c r="AY25" s="27"/>
      <c r="AZ25" s="27"/>
      <c r="BA25" s="27"/>
      <c r="BB25" s="27"/>
      <c r="BC25" s="27"/>
      <c r="BD25" s="27"/>
      <c r="BE25" s="27"/>
      <c r="BF25" s="27"/>
      <c r="BG25" s="14"/>
    </row>
    <row r="26" spans="1:59" ht="15.75">
      <c r="A26" s="216"/>
      <c r="B26" s="127" t="s">
        <v>109</v>
      </c>
      <c r="C26" s="130" t="s">
        <v>154</v>
      </c>
      <c r="D26" s="11" t="s">
        <v>30</v>
      </c>
      <c r="E26" s="136">
        <v>6</v>
      </c>
      <c r="F26" s="136">
        <v>6</v>
      </c>
      <c r="G26" s="136">
        <v>6</v>
      </c>
      <c r="H26" s="136">
        <v>6</v>
      </c>
      <c r="I26" s="136">
        <v>6</v>
      </c>
      <c r="J26" s="136">
        <v>6</v>
      </c>
      <c r="K26" s="136">
        <v>6</v>
      </c>
      <c r="L26" s="136">
        <v>6</v>
      </c>
      <c r="M26" s="136">
        <v>6</v>
      </c>
      <c r="N26" s="136">
        <v>6</v>
      </c>
      <c r="O26" s="136">
        <v>6</v>
      </c>
      <c r="P26" s="136">
        <v>8</v>
      </c>
      <c r="Q26" s="136">
        <v>8</v>
      </c>
      <c r="R26" s="136">
        <v>8</v>
      </c>
      <c r="S26" s="136">
        <v>8</v>
      </c>
      <c r="T26" s="136">
        <v>8</v>
      </c>
      <c r="U26" s="87" t="s">
        <v>88</v>
      </c>
      <c r="V26" s="68">
        <v>106</v>
      </c>
      <c r="W26" s="24"/>
      <c r="X26" s="25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83"/>
      <c r="AV26" s="83"/>
      <c r="AW26" s="83"/>
      <c r="AX26" s="67">
        <v>0</v>
      </c>
      <c r="AY26" s="27"/>
      <c r="AZ26" s="27"/>
      <c r="BA26" s="27"/>
      <c r="BB26" s="27"/>
      <c r="BC26" s="27"/>
      <c r="BD26" s="27"/>
      <c r="BE26" s="27"/>
      <c r="BF26" s="27"/>
      <c r="BG26" s="14">
        <v>106</v>
      </c>
    </row>
    <row r="27" spans="1:59" ht="15" customHeight="1">
      <c r="A27" s="216"/>
      <c r="B27" s="104"/>
      <c r="C27" s="131"/>
      <c r="D27" s="11" t="s">
        <v>24</v>
      </c>
      <c r="E27" s="116">
        <v>4</v>
      </c>
      <c r="F27" s="116">
        <v>4</v>
      </c>
      <c r="G27" s="116">
        <v>4</v>
      </c>
      <c r="H27" s="116">
        <v>4</v>
      </c>
      <c r="I27" s="116">
        <v>4</v>
      </c>
      <c r="J27" s="116">
        <v>4</v>
      </c>
      <c r="K27" s="116">
        <v>4</v>
      </c>
      <c r="L27" s="116">
        <v>4</v>
      </c>
      <c r="M27" s="116">
        <v>4</v>
      </c>
      <c r="N27" s="116">
        <v>4</v>
      </c>
      <c r="O27" s="116">
        <v>3</v>
      </c>
      <c r="P27" s="116">
        <v>4</v>
      </c>
      <c r="Q27" s="116">
        <v>4</v>
      </c>
      <c r="R27" s="116">
        <v>4</v>
      </c>
      <c r="S27" s="116">
        <v>4</v>
      </c>
      <c r="T27" s="116">
        <v>9</v>
      </c>
      <c r="U27" s="117"/>
      <c r="V27" s="115">
        <f>SUM(E27:U27)</f>
        <v>68</v>
      </c>
      <c r="W27" s="24"/>
      <c r="X27" s="25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83"/>
      <c r="AV27" s="83"/>
      <c r="AW27" s="83"/>
      <c r="AX27" s="67"/>
      <c r="AY27" s="27"/>
      <c r="AZ27" s="27"/>
      <c r="BA27" s="27"/>
      <c r="BB27" s="27"/>
      <c r="BC27" s="27"/>
      <c r="BD27" s="27"/>
      <c r="BE27" s="27"/>
      <c r="BF27" s="27"/>
      <c r="BG27" s="14"/>
    </row>
    <row r="28" spans="1:59" ht="15" customHeight="1">
      <c r="A28" s="216"/>
      <c r="B28" s="127" t="s">
        <v>110</v>
      </c>
      <c r="C28" s="213" t="s">
        <v>111</v>
      </c>
      <c r="D28" s="11" t="s">
        <v>30</v>
      </c>
      <c r="E28" s="92">
        <v>8</v>
      </c>
      <c r="F28" s="136">
        <v>8</v>
      </c>
      <c r="G28" s="136">
        <v>8</v>
      </c>
      <c r="H28" s="136">
        <v>8</v>
      </c>
      <c r="I28" s="136">
        <v>8</v>
      </c>
      <c r="J28" s="136">
        <v>8</v>
      </c>
      <c r="K28" s="136">
        <v>10</v>
      </c>
      <c r="L28" s="136">
        <v>8</v>
      </c>
      <c r="M28" s="136">
        <v>10</v>
      </c>
      <c r="N28" s="136">
        <v>10</v>
      </c>
      <c r="O28" s="136">
        <v>8</v>
      </c>
      <c r="P28" s="136">
        <v>10</v>
      </c>
      <c r="Q28" s="136">
        <v>10</v>
      </c>
      <c r="R28" s="136">
        <v>6</v>
      </c>
      <c r="S28" s="136">
        <v>12</v>
      </c>
      <c r="T28" s="136">
        <v>12</v>
      </c>
      <c r="U28" s="79"/>
      <c r="V28" s="68">
        <v>144</v>
      </c>
      <c r="W28" s="24"/>
      <c r="X28" s="25"/>
      <c r="Y28" s="136">
        <v>12</v>
      </c>
      <c r="Z28" s="136">
        <v>12</v>
      </c>
      <c r="AA28" s="136">
        <v>12</v>
      </c>
      <c r="AB28" s="136">
        <v>12</v>
      </c>
      <c r="AC28" s="136">
        <v>12</v>
      </c>
      <c r="AD28" s="136">
        <v>12</v>
      </c>
      <c r="AE28" s="136">
        <v>12</v>
      </c>
      <c r="AF28" s="136">
        <v>12</v>
      </c>
      <c r="AG28" s="136">
        <v>12</v>
      </c>
      <c r="AH28" s="136">
        <v>12</v>
      </c>
      <c r="AI28" s="136">
        <v>12</v>
      </c>
      <c r="AJ28" s="136">
        <v>12</v>
      </c>
      <c r="AK28" s="136">
        <v>12</v>
      </c>
      <c r="AL28" s="136">
        <v>14</v>
      </c>
      <c r="AM28" s="136">
        <v>12</v>
      </c>
      <c r="AN28" s="136">
        <v>14</v>
      </c>
      <c r="AO28" s="136">
        <v>16</v>
      </c>
      <c r="AP28" s="136"/>
      <c r="AQ28" s="136">
        <v>16</v>
      </c>
      <c r="AR28" s="136">
        <v>16</v>
      </c>
      <c r="AS28" s="136">
        <v>12</v>
      </c>
      <c r="AT28" s="81" t="s">
        <v>88</v>
      </c>
      <c r="AU28" s="83"/>
      <c r="AV28" s="83"/>
      <c r="AW28" s="93"/>
      <c r="AX28" s="67">
        <v>256</v>
      </c>
      <c r="AY28" s="27"/>
      <c r="AZ28" s="27"/>
      <c r="BA28" s="27"/>
      <c r="BB28" s="27"/>
      <c r="BC28" s="27"/>
      <c r="BD28" s="27"/>
      <c r="BE28" s="27"/>
      <c r="BF28" s="27"/>
      <c r="BG28" s="14">
        <v>400</v>
      </c>
    </row>
    <row r="29" spans="1:59" ht="15.75">
      <c r="A29" s="216"/>
      <c r="B29" s="104"/>
      <c r="C29" s="214"/>
      <c r="D29" s="11" t="s">
        <v>24</v>
      </c>
      <c r="E29" s="116">
        <v>2</v>
      </c>
      <c r="F29" s="116">
        <v>2</v>
      </c>
      <c r="G29" s="116">
        <v>2</v>
      </c>
      <c r="H29" s="116">
        <v>2</v>
      </c>
      <c r="I29" s="116">
        <v>2</v>
      </c>
      <c r="J29" s="116">
        <v>2</v>
      </c>
      <c r="K29" s="116">
        <v>4</v>
      </c>
      <c r="L29" s="116">
        <v>2</v>
      </c>
      <c r="M29" s="116">
        <v>4</v>
      </c>
      <c r="N29" s="116">
        <v>4</v>
      </c>
      <c r="O29" s="116">
        <v>3</v>
      </c>
      <c r="P29" s="116">
        <v>6</v>
      </c>
      <c r="Q29" s="116">
        <v>5</v>
      </c>
      <c r="R29" s="116">
        <v>4</v>
      </c>
      <c r="S29" s="116">
        <v>7</v>
      </c>
      <c r="T29" s="116">
        <v>1</v>
      </c>
      <c r="U29" s="117"/>
      <c r="V29" s="115">
        <v>52</v>
      </c>
      <c r="W29" s="24"/>
      <c r="X29" s="25"/>
      <c r="Y29" s="116">
        <v>5</v>
      </c>
      <c r="Z29" s="116">
        <v>5</v>
      </c>
      <c r="AA29" s="116">
        <v>6</v>
      </c>
      <c r="AB29" s="116">
        <v>6</v>
      </c>
      <c r="AC29" s="116">
        <v>6</v>
      </c>
      <c r="AD29" s="116">
        <v>6</v>
      </c>
      <c r="AE29" s="116">
        <v>6</v>
      </c>
      <c r="AF29" s="116">
        <v>6</v>
      </c>
      <c r="AG29" s="116">
        <v>6</v>
      </c>
      <c r="AH29" s="116">
        <v>6</v>
      </c>
      <c r="AI29" s="116">
        <v>6</v>
      </c>
      <c r="AJ29" s="116">
        <v>6</v>
      </c>
      <c r="AK29" s="116">
        <v>12</v>
      </c>
      <c r="AL29" s="116">
        <v>7</v>
      </c>
      <c r="AM29" s="116">
        <v>7</v>
      </c>
      <c r="AN29" s="116">
        <v>7</v>
      </c>
      <c r="AO29" s="116">
        <v>8</v>
      </c>
      <c r="AP29" s="116"/>
      <c r="AQ29" s="116">
        <v>8</v>
      </c>
      <c r="AR29" s="116">
        <v>8</v>
      </c>
      <c r="AS29" s="116">
        <v>6</v>
      </c>
      <c r="AT29" s="116"/>
      <c r="AU29" s="120"/>
      <c r="AV29" s="120"/>
      <c r="AW29" s="120"/>
      <c r="AX29" s="121">
        <f>SUM(Y29:AW29)</f>
        <v>133</v>
      </c>
      <c r="AY29" s="27"/>
      <c r="AZ29" s="27"/>
      <c r="BA29" s="27"/>
      <c r="BB29" s="27"/>
      <c r="BC29" s="27"/>
      <c r="BD29" s="27"/>
      <c r="BE29" s="27"/>
      <c r="BF29" s="27"/>
      <c r="BG29" s="14"/>
    </row>
    <row r="30" spans="1:59" ht="15.75">
      <c r="A30" s="216"/>
      <c r="B30" s="137" t="s">
        <v>112</v>
      </c>
      <c r="C30" s="133" t="s">
        <v>51</v>
      </c>
      <c r="D30" s="11"/>
      <c r="E30" s="88">
        <v>12</v>
      </c>
      <c r="F30" s="88">
        <v>12</v>
      </c>
      <c r="G30" s="88">
        <v>12</v>
      </c>
      <c r="H30" s="88">
        <v>12</v>
      </c>
      <c r="I30" s="88">
        <v>12</v>
      </c>
      <c r="J30" s="88">
        <v>12</v>
      </c>
      <c r="K30" s="88">
        <v>12</v>
      </c>
      <c r="L30" s="88">
        <v>12</v>
      </c>
      <c r="M30" s="88">
        <v>12</v>
      </c>
      <c r="N30" s="88">
        <v>12</v>
      </c>
      <c r="O30" s="88">
        <v>12</v>
      </c>
      <c r="P30" s="88">
        <v>12</v>
      </c>
      <c r="Q30" s="88">
        <v>12</v>
      </c>
      <c r="R30" s="88">
        <v>18</v>
      </c>
      <c r="S30" s="88">
        <v>12</v>
      </c>
      <c r="T30" s="88">
        <v>12</v>
      </c>
      <c r="U30" s="90">
        <v>18</v>
      </c>
      <c r="V30" s="68">
        <v>216</v>
      </c>
      <c r="W30" s="24"/>
      <c r="X30" s="25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88">
        <v>12</v>
      </c>
      <c r="AM30" s="88">
        <v>12</v>
      </c>
      <c r="AN30" s="88">
        <v>12</v>
      </c>
      <c r="AO30" s="88">
        <v>12</v>
      </c>
      <c r="AP30" s="136"/>
      <c r="AQ30" s="88">
        <v>12</v>
      </c>
      <c r="AR30" s="88">
        <v>6</v>
      </c>
      <c r="AS30" s="88">
        <v>6</v>
      </c>
      <c r="AT30" s="136"/>
      <c r="AU30" s="83"/>
      <c r="AV30" s="83"/>
      <c r="AW30" s="83"/>
      <c r="AX30" s="67">
        <v>72</v>
      </c>
      <c r="AY30" s="27"/>
      <c r="AZ30" s="27"/>
      <c r="BA30" s="27"/>
      <c r="BB30" s="27"/>
      <c r="BC30" s="27"/>
      <c r="BD30" s="27"/>
      <c r="BE30" s="27"/>
      <c r="BF30" s="27"/>
      <c r="BG30" s="14">
        <v>288</v>
      </c>
    </row>
    <row r="31" spans="1:59" ht="15.75">
      <c r="A31" s="216"/>
      <c r="B31" s="132"/>
      <c r="C31" s="105"/>
      <c r="D31" s="11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79"/>
      <c r="V31" s="68"/>
      <c r="W31" s="24"/>
      <c r="X31" s="25"/>
      <c r="Y31" s="136"/>
      <c r="Z31" s="82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83"/>
      <c r="AV31" s="83"/>
      <c r="AW31" s="83"/>
      <c r="AX31" s="67"/>
      <c r="AY31" s="27"/>
      <c r="AZ31" s="27"/>
      <c r="BA31" s="27"/>
      <c r="BB31" s="27"/>
      <c r="BC31" s="27"/>
      <c r="BD31" s="27"/>
      <c r="BE31" s="27"/>
      <c r="BF31" s="27"/>
      <c r="BG31" s="14"/>
    </row>
    <row r="32" spans="1:59" ht="15" customHeight="1">
      <c r="A32" s="216"/>
      <c r="B32" s="127" t="s">
        <v>113</v>
      </c>
      <c r="C32" s="220" t="s">
        <v>150</v>
      </c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79"/>
      <c r="V32" s="68">
        <v>0</v>
      </c>
      <c r="W32" s="24"/>
      <c r="X32" s="25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83"/>
      <c r="AV32" s="83"/>
      <c r="AW32" s="134" t="s">
        <v>126</v>
      </c>
      <c r="AX32" s="67"/>
      <c r="AY32" s="27"/>
      <c r="AZ32" s="27"/>
      <c r="BA32" s="27"/>
      <c r="BB32" s="27"/>
      <c r="BC32" s="27"/>
      <c r="BD32" s="27"/>
      <c r="BE32" s="27"/>
      <c r="BF32" s="27"/>
      <c r="BG32" s="14"/>
    </row>
    <row r="33" spans="1:59" ht="15.75">
      <c r="A33" s="216"/>
      <c r="B33" s="104"/>
      <c r="C33" s="221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79"/>
      <c r="V33" s="68"/>
      <c r="W33" s="24"/>
      <c r="X33" s="25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83"/>
      <c r="AV33" s="83"/>
      <c r="AW33" s="135"/>
      <c r="AX33" s="67"/>
      <c r="AY33" s="27"/>
      <c r="AZ33" s="27"/>
      <c r="BA33" s="27"/>
      <c r="BB33" s="27"/>
      <c r="BC33" s="27"/>
      <c r="BD33" s="27"/>
      <c r="BE33" s="27"/>
      <c r="BF33" s="27"/>
      <c r="BG33" s="14"/>
    </row>
    <row r="34" spans="1:59" ht="15" customHeight="1">
      <c r="A34" s="216"/>
      <c r="B34" s="127" t="s">
        <v>114</v>
      </c>
      <c r="C34" s="130" t="s">
        <v>115</v>
      </c>
      <c r="D34" s="11" t="s">
        <v>30</v>
      </c>
      <c r="E34" s="136">
        <v>4</v>
      </c>
      <c r="F34" s="136">
        <v>4</v>
      </c>
      <c r="G34" s="136">
        <v>4</v>
      </c>
      <c r="H34" s="136">
        <v>4</v>
      </c>
      <c r="I34" s="136">
        <v>4</v>
      </c>
      <c r="J34" s="136">
        <v>2</v>
      </c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79"/>
      <c r="V34" s="68">
        <v>22</v>
      </c>
      <c r="W34" s="24"/>
      <c r="X34" s="25"/>
      <c r="Y34" s="136">
        <v>2</v>
      </c>
      <c r="Z34" s="136">
        <v>2</v>
      </c>
      <c r="AA34" s="136">
        <v>2</v>
      </c>
      <c r="AB34" s="136">
        <v>2</v>
      </c>
      <c r="AC34" s="136">
        <v>2</v>
      </c>
      <c r="AD34" s="136">
        <v>2</v>
      </c>
      <c r="AE34" s="136">
        <v>4</v>
      </c>
      <c r="AF34" s="136">
        <v>4</v>
      </c>
      <c r="AG34" s="136">
        <v>4</v>
      </c>
      <c r="AH34" s="136">
        <v>4</v>
      </c>
      <c r="AI34" s="136">
        <v>4</v>
      </c>
      <c r="AJ34" s="136">
        <v>4</v>
      </c>
      <c r="AK34" s="136">
        <v>10</v>
      </c>
      <c r="AL34" s="136"/>
      <c r="AM34" s="136">
        <v>2</v>
      </c>
      <c r="AN34" s="136"/>
      <c r="AO34" s="136"/>
      <c r="AP34" s="136"/>
      <c r="AQ34" s="136"/>
      <c r="AR34" s="136"/>
      <c r="AS34" s="136">
        <v>0</v>
      </c>
      <c r="AT34" s="136"/>
      <c r="AU34" s="83"/>
      <c r="AV34" s="83"/>
      <c r="AW34" s="83"/>
      <c r="AX34" s="67">
        <v>48</v>
      </c>
      <c r="AY34" s="27"/>
      <c r="AZ34" s="27"/>
      <c r="BA34" s="27"/>
      <c r="BB34" s="27"/>
      <c r="BC34" s="27"/>
      <c r="BD34" s="27"/>
      <c r="BE34" s="27"/>
      <c r="BF34" s="27"/>
      <c r="BG34" s="14">
        <v>70</v>
      </c>
    </row>
    <row r="35" spans="1:59" ht="15.75">
      <c r="A35" s="216"/>
      <c r="B35" s="104"/>
      <c r="C35" s="131"/>
      <c r="D35" s="11" t="s">
        <v>24</v>
      </c>
      <c r="E35" s="116">
        <v>2</v>
      </c>
      <c r="F35" s="116">
        <v>2</v>
      </c>
      <c r="G35" s="116">
        <v>2</v>
      </c>
      <c r="H35" s="116">
        <v>2</v>
      </c>
      <c r="I35" s="116">
        <v>2</v>
      </c>
      <c r="J35" s="116">
        <v>2</v>
      </c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7"/>
      <c r="V35" s="115">
        <v>12</v>
      </c>
      <c r="W35" s="24"/>
      <c r="X35" s="25"/>
      <c r="Y35" s="116">
        <v>1</v>
      </c>
      <c r="Z35" s="116">
        <v>0</v>
      </c>
      <c r="AA35" s="116">
        <v>2</v>
      </c>
      <c r="AB35" s="116">
        <v>2</v>
      </c>
      <c r="AC35" s="116">
        <v>1</v>
      </c>
      <c r="AD35" s="116">
        <v>2</v>
      </c>
      <c r="AE35" s="116">
        <v>3</v>
      </c>
      <c r="AF35" s="116">
        <v>2</v>
      </c>
      <c r="AG35" s="116">
        <v>3</v>
      </c>
      <c r="AH35" s="116">
        <v>2</v>
      </c>
      <c r="AI35" s="116">
        <v>2</v>
      </c>
      <c r="AJ35" s="116">
        <v>2</v>
      </c>
      <c r="AK35" s="116">
        <v>0</v>
      </c>
      <c r="AL35" s="116"/>
      <c r="AM35" s="116"/>
      <c r="AN35" s="116"/>
      <c r="AO35" s="116"/>
      <c r="AP35" s="116"/>
      <c r="AQ35" s="116"/>
      <c r="AR35" s="116"/>
      <c r="AS35" s="116"/>
      <c r="AT35" s="116"/>
      <c r="AU35" s="120"/>
      <c r="AV35" s="120"/>
      <c r="AW35" s="120"/>
      <c r="AX35" s="121">
        <f>SUM(Y35:AW35)</f>
        <v>22</v>
      </c>
      <c r="AY35" s="27"/>
      <c r="AZ35" s="27"/>
      <c r="BA35" s="27"/>
      <c r="BB35" s="27"/>
      <c r="BC35" s="27"/>
      <c r="BD35" s="27"/>
      <c r="BE35" s="27"/>
      <c r="BF35" s="27"/>
      <c r="BG35" s="14"/>
    </row>
    <row r="36" spans="1:59" ht="21" customHeight="1">
      <c r="A36" s="216"/>
      <c r="B36" s="20" t="s">
        <v>123</v>
      </c>
      <c r="C36" s="54" t="s">
        <v>51</v>
      </c>
      <c r="D36" s="91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79"/>
      <c r="V36" s="68"/>
      <c r="W36" s="24"/>
      <c r="X36" s="25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88">
        <v>6</v>
      </c>
      <c r="AR36" s="88">
        <v>12</v>
      </c>
      <c r="AS36" s="88">
        <v>6</v>
      </c>
      <c r="AT36" s="88">
        <v>24</v>
      </c>
      <c r="AU36" s="89">
        <v>36</v>
      </c>
      <c r="AV36" s="89">
        <v>24</v>
      </c>
      <c r="AW36" s="83"/>
      <c r="AX36" s="67">
        <v>108</v>
      </c>
      <c r="AY36" s="27"/>
      <c r="AZ36" s="27"/>
      <c r="BA36" s="27"/>
      <c r="BB36" s="27"/>
      <c r="BC36" s="27"/>
      <c r="BD36" s="27"/>
      <c r="BE36" s="27"/>
      <c r="BF36" s="27"/>
      <c r="BG36" s="14">
        <v>108</v>
      </c>
    </row>
    <row r="37" spans="1:59" ht="18.75" customHeight="1">
      <c r="A37" s="216"/>
      <c r="B37" s="20" t="s">
        <v>124</v>
      </c>
      <c r="C37" s="54" t="s">
        <v>76</v>
      </c>
      <c r="D37" s="91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79"/>
      <c r="V37" s="68"/>
      <c r="W37" s="24"/>
      <c r="X37" s="25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83"/>
      <c r="AV37" s="94">
        <v>12</v>
      </c>
      <c r="AW37" s="94">
        <v>24</v>
      </c>
      <c r="AX37" s="67">
        <v>36</v>
      </c>
      <c r="AY37" s="27"/>
      <c r="AZ37" s="27"/>
      <c r="BA37" s="27"/>
      <c r="BB37" s="27"/>
      <c r="BC37" s="27"/>
      <c r="BD37" s="27"/>
      <c r="BE37" s="27"/>
      <c r="BF37" s="27"/>
      <c r="BG37" s="14">
        <v>36</v>
      </c>
    </row>
    <row r="38" spans="1:59" ht="15.75">
      <c r="A38" s="216"/>
      <c r="B38" s="137"/>
      <c r="C38" s="133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79"/>
      <c r="V38" s="68"/>
      <c r="W38" s="24"/>
      <c r="X38" s="25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83"/>
      <c r="AV38" s="83"/>
      <c r="AW38" s="83"/>
      <c r="AX38" s="67"/>
      <c r="AY38" s="27"/>
      <c r="AZ38" s="27"/>
      <c r="BA38" s="27"/>
      <c r="BB38" s="27"/>
      <c r="BC38" s="27"/>
      <c r="BD38" s="27"/>
      <c r="BE38" s="27"/>
      <c r="BF38" s="27"/>
      <c r="BG38" s="14"/>
    </row>
    <row r="39" spans="1:59" ht="15.75">
      <c r="A39" s="216"/>
      <c r="B39" s="132"/>
      <c r="C39" s="105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79"/>
      <c r="V39" s="68"/>
      <c r="W39" s="24"/>
      <c r="X39" s="25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83"/>
      <c r="AV39" s="83"/>
      <c r="AW39" s="83"/>
      <c r="AX39" s="67"/>
      <c r="AY39" s="27"/>
      <c r="AZ39" s="27"/>
      <c r="BA39" s="27"/>
      <c r="BB39" s="27"/>
      <c r="BC39" s="27"/>
      <c r="BD39" s="27"/>
      <c r="BE39" s="27"/>
      <c r="BF39" s="27"/>
      <c r="BG39" s="14"/>
    </row>
    <row r="40" spans="1:59" ht="15.75">
      <c r="A40" s="216"/>
      <c r="B40" s="22"/>
      <c r="C40" s="51"/>
      <c r="D40" s="11"/>
      <c r="E40" s="12"/>
      <c r="F40" s="12"/>
      <c r="G40" s="12"/>
      <c r="H40" s="12"/>
      <c r="I40" s="47"/>
      <c r="J40" s="47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4"/>
      <c r="V40" s="65">
        <v>783</v>
      </c>
      <c r="W40" s="27"/>
      <c r="X40" s="2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34"/>
      <c r="AV40" s="34"/>
      <c r="AW40" s="33"/>
      <c r="AX40" s="67">
        <v>1188</v>
      </c>
      <c r="AY40" s="27"/>
      <c r="AZ40" s="27"/>
      <c r="BA40" s="27"/>
      <c r="BB40" s="27"/>
      <c r="BC40" s="27"/>
      <c r="BD40" s="27"/>
      <c r="BE40" s="27"/>
      <c r="BF40" s="27"/>
      <c r="BG40" s="14">
        <f>SUM(BG6:BG39)</f>
        <v>1458</v>
      </c>
    </row>
    <row r="41" spans="1:59" ht="15" customHeight="1">
      <c r="A41" s="216"/>
      <c r="B41" s="166" t="s">
        <v>36</v>
      </c>
      <c r="C41" s="167"/>
      <c r="D41" s="168"/>
      <c r="E41" s="19">
        <v>48</v>
      </c>
      <c r="F41" s="19">
        <v>48</v>
      </c>
      <c r="G41" s="19">
        <v>48</v>
      </c>
      <c r="H41" s="19">
        <v>48</v>
      </c>
      <c r="I41" s="49">
        <v>48</v>
      </c>
      <c r="J41" s="49">
        <v>48</v>
      </c>
      <c r="K41" s="19">
        <v>48</v>
      </c>
      <c r="L41" s="19">
        <v>48</v>
      </c>
      <c r="M41" s="19">
        <v>48</v>
      </c>
      <c r="N41" s="19">
        <v>48</v>
      </c>
      <c r="O41" s="19">
        <v>48</v>
      </c>
      <c r="P41" s="19">
        <v>48</v>
      </c>
      <c r="Q41" s="19">
        <v>48</v>
      </c>
      <c r="R41" s="19">
        <v>45</v>
      </c>
      <c r="S41" s="19">
        <v>48</v>
      </c>
      <c r="T41" s="11">
        <v>48</v>
      </c>
      <c r="U41" s="17">
        <v>18</v>
      </c>
      <c r="V41" s="69">
        <v>783</v>
      </c>
      <c r="W41" s="28">
        <v>0</v>
      </c>
      <c r="X41" s="29">
        <v>0</v>
      </c>
      <c r="Y41" s="19">
        <f>SUM(Y8:Y40)</f>
        <v>54</v>
      </c>
      <c r="Z41" s="19">
        <f aca="true" t="shared" si="0" ref="Z41:AW41">SUM(Z8:Z40)</f>
        <v>54</v>
      </c>
      <c r="AA41" s="19">
        <f t="shared" si="0"/>
        <v>54</v>
      </c>
      <c r="AB41" s="19">
        <f t="shared" si="0"/>
        <v>54</v>
      </c>
      <c r="AC41" s="19">
        <f t="shared" si="0"/>
        <v>54</v>
      </c>
      <c r="AD41" s="19">
        <f t="shared" si="0"/>
        <v>54</v>
      </c>
      <c r="AE41" s="19">
        <f t="shared" si="0"/>
        <v>54</v>
      </c>
      <c r="AF41" s="19">
        <f t="shared" si="0"/>
        <v>54</v>
      </c>
      <c r="AG41" s="19">
        <f t="shared" si="0"/>
        <v>54</v>
      </c>
      <c r="AH41" s="19">
        <f t="shared" si="0"/>
        <v>54</v>
      </c>
      <c r="AI41" s="19">
        <f t="shared" si="0"/>
        <v>54</v>
      </c>
      <c r="AJ41" s="19">
        <f t="shared" si="0"/>
        <v>54</v>
      </c>
      <c r="AK41" s="19">
        <f t="shared" si="0"/>
        <v>54</v>
      </c>
      <c r="AL41" s="19">
        <f t="shared" si="0"/>
        <v>48</v>
      </c>
      <c r="AM41" s="19">
        <f t="shared" si="0"/>
        <v>48</v>
      </c>
      <c r="AN41" s="19">
        <f t="shared" si="0"/>
        <v>48</v>
      </c>
      <c r="AO41" s="19">
        <f t="shared" si="0"/>
        <v>48</v>
      </c>
      <c r="AP41" s="19">
        <f t="shared" si="0"/>
        <v>54</v>
      </c>
      <c r="AQ41" s="19">
        <f t="shared" si="0"/>
        <v>45</v>
      </c>
      <c r="AR41" s="19">
        <f t="shared" si="0"/>
        <v>45</v>
      </c>
      <c r="AS41" s="19">
        <f t="shared" si="0"/>
        <v>30</v>
      </c>
      <c r="AT41" s="19">
        <f t="shared" si="0"/>
        <v>24</v>
      </c>
      <c r="AU41" s="19">
        <f t="shared" si="0"/>
        <v>36</v>
      </c>
      <c r="AV41" s="19">
        <f t="shared" si="0"/>
        <v>36</v>
      </c>
      <c r="AW41" s="19">
        <f t="shared" si="0"/>
        <v>24</v>
      </c>
      <c r="AX41" s="19">
        <f>SUM(AX8:AX39)</f>
        <v>1188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19">
        <v>1458</v>
      </c>
    </row>
    <row r="42" spans="1:59" ht="15" customHeight="1">
      <c r="A42" s="138"/>
      <c r="B42" s="169" t="s">
        <v>34</v>
      </c>
      <c r="C42" s="170"/>
      <c r="D42" s="171"/>
      <c r="E42" s="19">
        <v>36</v>
      </c>
      <c r="F42" s="19">
        <v>36</v>
      </c>
      <c r="G42" s="19">
        <v>36</v>
      </c>
      <c r="H42" s="19">
        <v>36</v>
      </c>
      <c r="I42" s="49">
        <v>36</v>
      </c>
      <c r="J42" s="49">
        <v>36</v>
      </c>
      <c r="K42" s="19">
        <v>36</v>
      </c>
      <c r="L42" s="19">
        <v>36</v>
      </c>
      <c r="M42" s="19">
        <v>36</v>
      </c>
      <c r="N42" s="19">
        <v>36</v>
      </c>
      <c r="O42" s="19">
        <v>36</v>
      </c>
      <c r="P42" s="19">
        <v>36</v>
      </c>
      <c r="Q42" s="19">
        <v>36</v>
      </c>
      <c r="R42" s="19">
        <v>36</v>
      </c>
      <c r="S42" s="19">
        <v>36</v>
      </c>
      <c r="T42" s="11">
        <v>36</v>
      </c>
      <c r="U42" s="17">
        <v>18</v>
      </c>
      <c r="V42" s="69">
        <v>594</v>
      </c>
      <c r="W42" s="29"/>
      <c r="X42" s="29"/>
      <c r="Y42" s="19">
        <f>SUM(Y8+Y10+Y12+Y18+Y20+Y22+Y28+Y30+Y34+Y36+Y37)</f>
        <v>36</v>
      </c>
      <c r="Z42" s="19">
        <f aca="true" t="shared" si="1" ref="Z42:AX42">SUM(Z8+Z10+Z12+Z18+Z20+Z22+Z28+Z30+Z34+Z36+Z37)</f>
        <v>36</v>
      </c>
      <c r="AA42" s="19">
        <f t="shared" si="1"/>
        <v>36</v>
      </c>
      <c r="AB42" s="19">
        <f t="shared" si="1"/>
        <v>36</v>
      </c>
      <c r="AC42" s="19">
        <f t="shared" si="1"/>
        <v>36</v>
      </c>
      <c r="AD42" s="19">
        <f t="shared" si="1"/>
        <v>36</v>
      </c>
      <c r="AE42" s="19">
        <f t="shared" si="1"/>
        <v>36</v>
      </c>
      <c r="AF42" s="19">
        <f t="shared" si="1"/>
        <v>36</v>
      </c>
      <c r="AG42" s="19">
        <f t="shared" si="1"/>
        <v>36</v>
      </c>
      <c r="AH42" s="19">
        <f t="shared" si="1"/>
        <v>36</v>
      </c>
      <c r="AI42" s="19">
        <f t="shared" si="1"/>
        <v>36</v>
      </c>
      <c r="AJ42" s="19">
        <f t="shared" si="1"/>
        <v>36</v>
      </c>
      <c r="AK42" s="19">
        <f t="shared" si="1"/>
        <v>36</v>
      </c>
      <c r="AL42" s="19">
        <f t="shared" si="1"/>
        <v>36</v>
      </c>
      <c r="AM42" s="19">
        <f t="shared" si="1"/>
        <v>36</v>
      </c>
      <c r="AN42" s="19">
        <f t="shared" si="1"/>
        <v>36</v>
      </c>
      <c r="AO42" s="19">
        <f t="shared" si="1"/>
        <v>36</v>
      </c>
      <c r="AP42" s="19">
        <f t="shared" si="1"/>
        <v>36</v>
      </c>
      <c r="AQ42" s="19">
        <f t="shared" si="1"/>
        <v>36</v>
      </c>
      <c r="AR42" s="19">
        <f t="shared" si="1"/>
        <v>36</v>
      </c>
      <c r="AS42" s="19">
        <f>SUM(AS20+AS28+AS30+AS36+AS37)</f>
        <v>24</v>
      </c>
      <c r="AT42" s="19">
        <f>SUM(AT8+AT10+AT12+AT18+AT20+AT22+AT30+AT34+AT36+AT37)</f>
        <v>24</v>
      </c>
      <c r="AU42" s="19">
        <f t="shared" si="1"/>
        <v>36</v>
      </c>
      <c r="AV42" s="19">
        <f t="shared" si="1"/>
        <v>36</v>
      </c>
      <c r="AW42" s="19">
        <f t="shared" si="1"/>
        <v>24</v>
      </c>
      <c r="AX42" s="19">
        <f t="shared" si="1"/>
        <v>864</v>
      </c>
      <c r="AY42" s="43"/>
      <c r="AZ42" s="43"/>
      <c r="BA42" s="43"/>
      <c r="BB42" s="43"/>
      <c r="BC42" s="43"/>
      <c r="BD42" s="43"/>
      <c r="BE42" s="43"/>
      <c r="BF42" s="43"/>
      <c r="BG42" s="19"/>
    </row>
    <row r="43" spans="1:59" ht="15.75">
      <c r="A43" s="139"/>
      <c r="B43" s="172" t="s">
        <v>35</v>
      </c>
      <c r="C43" s="173"/>
      <c r="D43" s="174"/>
      <c r="E43" s="19">
        <v>12</v>
      </c>
      <c r="F43" s="19">
        <v>12</v>
      </c>
      <c r="G43" s="19">
        <v>12</v>
      </c>
      <c r="H43" s="19">
        <v>12</v>
      </c>
      <c r="I43" s="49">
        <v>12</v>
      </c>
      <c r="J43" s="49">
        <v>12</v>
      </c>
      <c r="K43" s="19">
        <v>12</v>
      </c>
      <c r="L43" s="19">
        <v>12</v>
      </c>
      <c r="M43" s="19">
        <v>12</v>
      </c>
      <c r="N43" s="19">
        <v>12</v>
      </c>
      <c r="O43" s="19">
        <v>12</v>
      </c>
      <c r="P43" s="19">
        <v>12</v>
      </c>
      <c r="Q43" s="19">
        <v>12</v>
      </c>
      <c r="R43" s="19">
        <v>9</v>
      </c>
      <c r="S43" s="19">
        <v>12</v>
      </c>
      <c r="T43" s="11">
        <v>12</v>
      </c>
      <c r="U43" s="17" t="s">
        <v>140</v>
      </c>
      <c r="V43" s="69">
        <v>189</v>
      </c>
      <c r="W43" s="28">
        <v>0</v>
      </c>
      <c r="X43" s="29">
        <v>0</v>
      </c>
      <c r="Y43" s="19">
        <f>SUM(Y9+Y11+Y13+Y19+Y21+Y23+Y29+Y35)</f>
        <v>18</v>
      </c>
      <c r="Z43" s="19">
        <f aca="true" t="shared" si="2" ref="Z43:AX43">SUM(Z9+Z11+Z13+Z19+Z21+Z23+Z29+Z35)</f>
        <v>18</v>
      </c>
      <c r="AA43" s="19">
        <f t="shared" si="2"/>
        <v>18</v>
      </c>
      <c r="AB43" s="19">
        <f t="shared" si="2"/>
        <v>18</v>
      </c>
      <c r="AC43" s="19">
        <f t="shared" si="2"/>
        <v>18</v>
      </c>
      <c r="AD43" s="19">
        <f t="shared" si="2"/>
        <v>18</v>
      </c>
      <c r="AE43" s="19">
        <f t="shared" si="2"/>
        <v>18</v>
      </c>
      <c r="AF43" s="19">
        <f t="shared" si="2"/>
        <v>18</v>
      </c>
      <c r="AG43" s="19">
        <f t="shared" si="2"/>
        <v>18</v>
      </c>
      <c r="AH43" s="19">
        <f t="shared" si="2"/>
        <v>18</v>
      </c>
      <c r="AI43" s="19">
        <f t="shared" si="2"/>
        <v>18</v>
      </c>
      <c r="AJ43" s="19">
        <f t="shared" si="2"/>
        <v>18</v>
      </c>
      <c r="AK43" s="19">
        <f t="shared" si="2"/>
        <v>18</v>
      </c>
      <c r="AL43" s="19">
        <f t="shared" si="2"/>
        <v>12</v>
      </c>
      <c r="AM43" s="19">
        <f t="shared" si="2"/>
        <v>12</v>
      </c>
      <c r="AN43" s="19">
        <f t="shared" si="2"/>
        <v>12</v>
      </c>
      <c r="AO43" s="19">
        <f t="shared" si="2"/>
        <v>12</v>
      </c>
      <c r="AP43" s="19">
        <f t="shared" si="2"/>
        <v>18</v>
      </c>
      <c r="AQ43" s="19">
        <f t="shared" si="2"/>
        <v>9</v>
      </c>
      <c r="AR43" s="19">
        <f t="shared" si="2"/>
        <v>9</v>
      </c>
      <c r="AS43" s="19">
        <f t="shared" si="2"/>
        <v>6</v>
      </c>
      <c r="AT43" s="19">
        <f t="shared" si="2"/>
        <v>0</v>
      </c>
      <c r="AU43" s="19">
        <f t="shared" si="2"/>
        <v>0</v>
      </c>
      <c r="AV43" s="19">
        <f t="shared" si="2"/>
        <v>0</v>
      </c>
      <c r="AW43" s="19">
        <f t="shared" si="2"/>
        <v>0</v>
      </c>
      <c r="AX43" s="19">
        <f t="shared" si="2"/>
        <v>324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19">
        <f>SUM(E43:BF43)</f>
        <v>1026</v>
      </c>
    </row>
    <row r="44" spans="1:59" ht="15.75">
      <c r="A44" s="16"/>
      <c r="B44" s="11"/>
      <c r="C44" s="11" t="s">
        <v>84</v>
      </c>
      <c r="D44" s="11"/>
      <c r="E44" s="18"/>
      <c r="F44" s="18"/>
      <c r="G44" s="18"/>
      <c r="H44" s="18"/>
      <c r="I44" s="50"/>
      <c r="J44" s="50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>
        <v>18</v>
      </c>
      <c r="V44" s="58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34"/>
      <c r="AK44" s="72"/>
      <c r="AL44" s="34"/>
      <c r="AM44" s="34"/>
      <c r="AN44" s="34"/>
      <c r="AO44" s="34"/>
      <c r="AP44" s="34" t="s">
        <v>125</v>
      </c>
      <c r="AQ44" s="34"/>
      <c r="AR44" s="34"/>
      <c r="AS44" s="34">
        <v>12</v>
      </c>
      <c r="AT44" s="34">
        <v>12</v>
      </c>
      <c r="AU44" s="34"/>
      <c r="AV44" s="34"/>
      <c r="AW44" s="34">
        <v>12</v>
      </c>
      <c r="AX44" s="60"/>
      <c r="AY44" s="31"/>
      <c r="AZ44" s="31"/>
      <c r="BA44" s="31"/>
      <c r="BB44" s="31"/>
      <c r="BC44" s="31"/>
      <c r="BD44" s="31"/>
      <c r="BE44" s="31"/>
      <c r="BF44" s="31"/>
      <c r="BG44" s="73">
        <f>SUM(E44:BF44)</f>
        <v>54</v>
      </c>
    </row>
    <row r="45" spans="2:59" ht="15.75">
      <c r="B45" s="2"/>
      <c r="C45" s="2"/>
      <c r="D45" s="2"/>
      <c r="E45" s="3"/>
      <c r="F45" s="3"/>
      <c r="G45" s="3"/>
      <c r="H45" s="3"/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2:59" ht="15.75">
      <c r="B46" s="36"/>
      <c r="C46" s="2" t="s">
        <v>66</v>
      </c>
      <c r="D46" s="2"/>
      <c r="E46" s="3"/>
      <c r="F46" s="3"/>
      <c r="G46" s="3"/>
      <c r="H46" s="3"/>
      <c r="I46" s="3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2:3" ht="15">
      <c r="B47" s="37"/>
      <c r="C47" t="s">
        <v>67</v>
      </c>
    </row>
    <row r="48" spans="2:3" ht="15">
      <c r="B48" s="38"/>
      <c r="C48" t="s">
        <v>51</v>
      </c>
    </row>
    <row r="49" spans="2:3" ht="15.75">
      <c r="B49" s="39"/>
      <c r="C49" s="40" t="s">
        <v>68</v>
      </c>
    </row>
    <row r="50" spans="2:3" ht="15.75">
      <c r="B50" s="41"/>
      <c r="C50" s="40" t="s">
        <v>69</v>
      </c>
    </row>
  </sheetData>
  <sheetProtection/>
  <mergeCells count="7">
    <mergeCell ref="A6:A41"/>
    <mergeCell ref="BG1:BG5"/>
    <mergeCell ref="C18:C19"/>
    <mergeCell ref="C20:C21"/>
    <mergeCell ref="C22:C23"/>
    <mergeCell ref="C28:C29"/>
    <mergeCell ref="C32:C3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61"/>
  <sheetViews>
    <sheetView zoomScale="58" zoomScaleNormal="58" zoomScalePageLayoutView="0" workbookViewId="0" topLeftCell="S28">
      <selection activeCell="V28" sqref="V28"/>
    </sheetView>
  </sheetViews>
  <sheetFormatPr defaultColWidth="9.140625" defaultRowHeight="15"/>
  <cols>
    <col min="1" max="1" width="5.57421875" style="0" customWidth="1"/>
    <col min="2" max="2" width="18.421875" style="0" customWidth="1"/>
    <col min="3" max="3" width="32.7109375" style="0" customWidth="1"/>
    <col min="4" max="4" width="18.28125" style="0" customWidth="1"/>
    <col min="5" max="5" width="6.57421875" style="0" customWidth="1"/>
    <col min="6" max="6" width="7.421875" style="0" customWidth="1"/>
    <col min="7" max="8" width="6.28125" style="0" customWidth="1"/>
    <col min="9" max="9" width="5.57421875" style="0" customWidth="1"/>
    <col min="10" max="10" width="5.28125" style="0" customWidth="1"/>
    <col min="11" max="12" width="5.57421875" style="0" customWidth="1"/>
    <col min="13" max="13" width="4.421875" style="0" customWidth="1"/>
    <col min="14" max="14" width="6.57421875" style="0" customWidth="1"/>
    <col min="15" max="16" width="7.28125" style="0" customWidth="1"/>
    <col min="17" max="17" width="6.7109375" style="0" customWidth="1"/>
    <col min="18" max="18" width="6.00390625" style="0" customWidth="1"/>
    <col min="19" max="19" width="4.7109375" style="0" customWidth="1"/>
    <col min="20" max="20" width="5.57421875" style="0" customWidth="1"/>
    <col min="21" max="22" width="6.00390625" style="0" customWidth="1"/>
    <col min="23" max="23" width="5.7109375" style="0" customWidth="1"/>
    <col min="24" max="24" width="6.28125" style="0" customWidth="1"/>
    <col min="25" max="25" width="5.7109375" style="0" customWidth="1"/>
    <col min="26" max="26" width="5.28125" style="0" customWidth="1"/>
    <col min="27" max="27" width="5.7109375" style="0" customWidth="1"/>
    <col min="28" max="28" width="5.00390625" style="0" customWidth="1"/>
    <col min="29" max="29" width="5.7109375" style="0" customWidth="1"/>
    <col min="30" max="30" width="5.28125" style="0" customWidth="1"/>
    <col min="31" max="31" width="5.57421875" style="0" customWidth="1"/>
    <col min="32" max="34" width="5.7109375" style="0" customWidth="1"/>
    <col min="35" max="35" width="6.28125" style="0" customWidth="1"/>
    <col min="36" max="36" width="5.421875" style="0" customWidth="1"/>
    <col min="37" max="38" width="6.28125" style="0" customWidth="1"/>
    <col min="39" max="39" width="6.00390625" style="0" customWidth="1"/>
    <col min="40" max="40" width="5.57421875" style="0" customWidth="1"/>
    <col min="41" max="41" width="5.7109375" style="0" customWidth="1"/>
    <col min="42" max="42" width="6.00390625" style="0" customWidth="1"/>
    <col min="43" max="43" width="5.7109375" style="0" customWidth="1"/>
    <col min="44" max="44" width="5.28125" style="0" customWidth="1"/>
    <col min="45" max="46" width="6.28125" style="0" customWidth="1"/>
    <col min="47" max="47" width="5.28125" style="0" customWidth="1"/>
    <col min="48" max="48" width="5.57421875" style="0" customWidth="1"/>
    <col min="49" max="49" width="6.8515625" style="0" customWidth="1"/>
    <col min="50" max="50" width="6.57421875" style="0" customWidth="1"/>
    <col min="51" max="51" width="6.00390625" style="0" customWidth="1"/>
    <col min="52" max="52" width="6.28125" style="0" customWidth="1"/>
    <col min="53" max="53" width="6.00390625" style="0" customWidth="1"/>
    <col min="54" max="54" width="6.57421875" style="0" customWidth="1"/>
    <col min="55" max="56" width="6.421875" style="0" customWidth="1"/>
    <col min="57" max="57" width="6.28125" style="0" customWidth="1"/>
    <col min="58" max="58" width="6.57421875" style="0" customWidth="1"/>
    <col min="59" max="59" width="7.421875" style="0" customWidth="1"/>
  </cols>
  <sheetData>
    <row r="1" spans="1:59" ht="84">
      <c r="A1" s="196" t="s">
        <v>0</v>
      </c>
      <c r="B1" s="196" t="s">
        <v>1</v>
      </c>
      <c r="C1" s="197" t="s">
        <v>2</v>
      </c>
      <c r="D1" s="198" t="s">
        <v>3</v>
      </c>
      <c r="E1" s="4" t="s">
        <v>53</v>
      </c>
      <c r="F1" s="200" t="s">
        <v>4</v>
      </c>
      <c r="G1" s="200"/>
      <c r="H1" s="200"/>
      <c r="I1" s="5" t="s">
        <v>54</v>
      </c>
      <c r="J1" s="200" t="s">
        <v>5</v>
      </c>
      <c r="K1" s="200"/>
      <c r="L1" s="200"/>
      <c r="M1" s="6" t="s">
        <v>55</v>
      </c>
      <c r="N1" s="199" t="s">
        <v>6</v>
      </c>
      <c r="O1" s="199"/>
      <c r="P1" s="199"/>
      <c r="Q1" s="6" t="s">
        <v>56</v>
      </c>
      <c r="R1" s="199" t="s">
        <v>7</v>
      </c>
      <c r="S1" s="199"/>
      <c r="T1" s="199"/>
      <c r="U1" s="6" t="s">
        <v>57</v>
      </c>
      <c r="V1" s="6" t="s">
        <v>83</v>
      </c>
      <c r="W1" s="199" t="s">
        <v>8</v>
      </c>
      <c r="X1" s="199"/>
      <c r="Y1" s="199"/>
      <c r="Z1" s="199"/>
      <c r="AA1" s="6" t="s">
        <v>58</v>
      </c>
      <c r="AB1" s="199" t="s">
        <v>9</v>
      </c>
      <c r="AC1" s="202"/>
      <c r="AD1" s="202"/>
      <c r="AE1" s="6" t="s">
        <v>59</v>
      </c>
      <c r="AF1" s="199" t="s">
        <v>10</v>
      </c>
      <c r="AG1" s="199"/>
      <c r="AH1" s="199"/>
      <c r="AI1" s="7" t="s">
        <v>60</v>
      </c>
      <c r="AJ1" s="199" t="s">
        <v>11</v>
      </c>
      <c r="AK1" s="199"/>
      <c r="AL1" s="199"/>
      <c r="AM1" s="199"/>
      <c r="AN1" s="6" t="s">
        <v>61</v>
      </c>
      <c r="AO1" s="199" t="s">
        <v>12</v>
      </c>
      <c r="AP1" s="199"/>
      <c r="AQ1" s="199"/>
      <c r="AR1" s="6" t="s">
        <v>62</v>
      </c>
      <c r="AS1" s="199" t="s">
        <v>13</v>
      </c>
      <c r="AT1" s="199"/>
      <c r="AU1" s="199"/>
      <c r="AV1" s="6" t="s">
        <v>63</v>
      </c>
      <c r="AW1" s="6" t="s">
        <v>85</v>
      </c>
      <c r="AX1" s="199" t="s">
        <v>14</v>
      </c>
      <c r="AY1" s="199"/>
      <c r="AZ1" s="199"/>
      <c r="BA1" s="199"/>
      <c r="BB1" s="6" t="s">
        <v>64</v>
      </c>
      <c r="BC1" s="199" t="s">
        <v>15</v>
      </c>
      <c r="BD1" s="199"/>
      <c r="BE1" s="199"/>
      <c r="BF1" s="6"/>
      <c r="BG1" s="196" t="s">
        <v>17</v>
      </c>
    </row>
    <row r="2" spans="1:59" ht="15.75">
      <c r="A2" s="196"/>
      <c r="B2" s="196"/>
      <c r="C2" s="197"/>
      <c r="D2" s="198"/>
      <c r="E2" s="203" t="s">
        <v>18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196"/>
    </row>
    <row r="3" spans="1:59" ht="15">
      <c r="A3" s="196"/>
      <c r="B3" s="196"/>
      <c r="C3" s="197"/>
      <c r="D3" s="198"/>
      <c r="E3" s="8">
        <v>36</v>
      </c>
      <c r="F3" s="8">
        <v>37</v>
      </c>
      <c r="G3" s="8">
        <v>38</v>
      </c>
      <c r="H3" s="8">
        <v>39</v>
      </c>
      <c r="I3" s="8">
        <v>40</v>
      </c>
      <c r="J3" s="9">
        <v>41</v>
      </c>
      <c r="K3" s="10">
        <v>42</v>
      </c>
      <c r="L3" s="10">
        <v>43</v>
      </c>
      <c r="M3" s="10">
        <v>44</v>
      </c>
      <c r="N3" s="10">
        <v>45</v>
      </c>
      <c r="O3" s="10">
        <v>46</v>
      </c>
      <c r="P3" s="10">
        <v>47</v>
      </c>
      <c r="Q3" s="10">
        <v>48</v>
      </c>
      <c r="R3" s="10">
        <v>49</v>
      </c>
      <c r="S3" s="10">
        <v>50</v>
      </c>
      <c r="T3" s="10">
        <v>51</v>
      </c>
      <c r="U3" s="10">
        <v>52</v>
      </c>
      <c r="V3" s="10"/>
      <c r="W3" s="10">
        <v>1</v>
      </c>
      <c r="X3" s="10">
        <v>2</v>
      </c>
      <c r="Y3" s="10">
        <v>3</v>
      </c>
      <c r="Z3" s="10">
        <v>4</v>
      </c>
      <c r="AA3" s="10">
        <v>5</v>
      </c>
      <c r="AB3" s="10">
        <v>6</v>
      </c>
      <c r="AC3" s="10">
        <v>7</v>
      </c>
      <c r="AD3" s="10">
        <v>8</v>
      </c>
      <c r="AE3" s="10">
        <v>9</v>
      </c>
      <c r="AF3" s="10">
        <v>10</v>
      </c>
      <c r="AG3" s="10">
        <v>11</v>
      </c>
      <c r="AH3" s="10">
        <v>12</v>
      </c>
      <c r="AI3" s="10">
        <v>13</v>
      </c>
      <c r="AJ3" s="10">
        <v>14</v>
      </c>
      <c r="AK3" s="10">
        <v>15</v>
      </c>
      <c r="AL3" s="10">
        <v>16</v>
      </c>
      <c r="AM3" s="10">
        <v>17</v>
      </c>
      <c r="AN3" s="10">
        <v>18</v>
      </c>
      <c r="AO3" s="10">
        <v>19</v>
      </c>
      <c r="AP3" s="10">
        <v>20</v>
      </c>
      <c r="AQ3" s="10">
        <v>21</v>
      </c>
      <c r="AR3" s="10">
        <v>22</v>
      </c>
      <c r="AS3" s="10">
        <v>23</v>
      </c>
      <c r="AT3" s="10">
        <v>24</v>
      </c>
      <c r="AU3" s="10">
        <v>25</v>
      </c>
      <c r="AV3" s="10">
        <v>26</v>
      </c>
      <c r="AW3" s="10"/>
      <c r="AX3" s="10">
        <v>27</v>
      </c>
      <c r="AY3" s="10">
        <v>28</v>
      </c>
      <c r="AZ3" s="10">
        <v>29</v>
      </c>
      <c r="BA3" s="10">
        <v>30</v>
      </c>
      <c r="BB3" s="10">
        <v>31</v>
      </c>
      <c r="BC3" s="10">
        <v>32</v>
      </c>
      <c r="BD3" s="10">
        <v>33</v>
      </c>
      <c r="BE3" s="10">
        <v>34</v>
      </c>
      <c r="BF3" s="10">
        <v>35</v>
      </c>
      <c r="BG3" s="196"/>
    </row>
    <row r="4" spans="1:59" ht="15.75">
      <c r="A4" s="196"/>
      <c r="B4" s="196"/>
      <c r="C4" s="197"/>
      <c r="D4" s="198"/>
      <c r="E4" s="205" t="s">
        <v>19</v>
      </c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196"/>
    </row>
    <row r="5" spans="1:59" ht="15">
      <c r="A5" s="196"/>
      <c r="B5" s="196"/>
      <c r="C5" s="197"/>
      <c r="D5" s="198"/>
      <c r="E5" s="8">
        <v>1</v>
      </c>
      <c r="F5" s="8">
        <v>2</v>
      </c>
      <c r="G5" s="8">
        <v>3</v>
      </c>
      <c r="H5" s="8">
        <v>4</v>
      </c>
      <c r="I5" s="46">
        <v>5</v>
      </c>
      <c r="J5" s="46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57"/>
      <c r="W5" s="23">
        <v>18</v>
      </c>
      <c r="X5" s="23">
        <v>19</v>
      </c>
      <c r="Y5" s="8">
        <v>20</v>
      </c>
      <c r="Z5" s="8">
        <v>21</v>
      </c>
      <c r="AA5" s="10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56">
        <v>31</v>
      </c>
      <c r="AK5" s="56">
        <v>32</v>
      </c>
      <c r="AL5" s="56">
        <v>33</v>
      </c>
      <c r="AM5" s="56">
        <v>34</v>
      </c>
      <c r="AN5" s="56">
        <v>35</v>
      </c>
      <c r="AO5" s="56">
        <v>36</v>
      </c>
      <c r="AP5" s="56">
        <v>37</v>
      </c>
      <c r="AQ5" s="56">
        <v>38</v>
      </c>
      <c r="AR5" s="56">
        <v>38</v>
      </c>
      <c r="AS5" s="56">
        <v>40</v>
      </c>
      <c r="AT5" s="56">
        <v>41</v>
      </c>
      <c r="AU5" s="56">
        <v>42</v>
      </c>
      <c r="AV5" s="56">
        <v>43</v>
      </c>
      <c r="AW5" s="70"/>
      <c r="AX5" s="42">
        <v>44</v>
      </c>
      <c r="AY5" s="42">
        <v>45</v>
      </c>
      <c r="AZ5" s="42">
        <v>46</v>
      </c>
      <c r="BA5" s="42">
        <v>47</v>
      </c>
      <c r="BB5" s="42">
        <v>48</v>
      </c>
      <c r="BC5" s="42">
        <v>49</v>
      </c>
      <c r="BD5" s="42">
        <v>50</v>
      </c>
      <c r="BE5" s="42">
        <v>51</v>
      </c>
      <c r="BF5" s="42">
        <v>52</v>
      </c>
      <c r="BG5" s="196"/>
    </row>
    <row r="6" spans="1:59" ht="15.75" customHeight="1">
      <c r="A6" s="215" t="s">
        <v>52</v>
      </c>
      <c r="B6" s="225" t="s">
        <v>89</v>
      </c>
      <c r="C6" s="229" t="s">
        <v>90</v>
      </c>
      <c r="D6" s="11" t="s">
        <v>30</v>
      </c>
      <c r="E6" s="12">
        <v>36</v>
      </c>
      <c r="F6" s="12">
        <v>36</v>
      </c>
      <c r="G6" s="12">
        <v>36</v>
      </c>
      <c r="H6" s="12">
        <v>36</v>
      </c>
      <c r="I6" s="47">
        <v>36</v>
      </c>
      <c r="J6" s="47">
        <v>36</v>
      </c>
      <c r="K6" s="12">
        <v>36</v>
      </c>
      <c r="L6" s="12">
        <v>36</v>
      </c>
      <c r="M6" s="12">
        <v>36</v>
      </c>
      <c r="N6" s="12">
        <v>36</v>
      </c>
      <c r="O6" s="12">
        <v>36</v>
      </c>
      <c r="P6" s="12">
        <v>36</v>
      </c>
      <c r="Q6" s="12">
        <v>36</v>
      </c>
      <c r="R6" s="12">
        <v>36</v>
      </c>
      <c r="S6" s="12">
        <v>36</v>
      </c>
      <c r="T6" s="11">
        <v>36</v>
      </c>
      <c r="U6" s="13">
        <v>36</v>
      </c>
      <c r="V6" s="68"/>
      <c r="W6" s="24">
        <v>0</v>
      </c>
      <c r="X6" s="25">
        <v>36</v>
      </c>
      <c r="Y6" s="12">
        <v>36</v>
      </c>
      <c r="Z6" s="12">
        <v>36</v>
      </c>
      <c r="AA6" s="12">
        <v>36</v>
      </c>
      <c r="AB6" s="12">
        <v>36</v>
      </c>
      <c r="AC6" s="12">
        <v>36</v>
      </c>
      <c r="AD6" s="12">
        <v>36</v>
      </c>
      <c r="AE6" s="12">
        <v>36</v>
      </c>
      <c r="AF6" s="12">
        <v>36</v>
      </c>
      <c r="AG6" s="12">
        <v>36</v>
      </c>
      <c r="AH6" s="12">
        <v>36</v>
      </c>
      <c r="AI6" s="12">
        <v>36</v>
      </c>
      <c r="AJ6" s="47">
        <v>36</v>
      </c>
      <c r="AK6" s="47">
        <v>36</v>
      </c>
      <c r="AL6" s="47">
        <v>36</v>
      </c>
      <c r="AM6" s="47">
        <v>36</v>
      </c>
      <c r="AN6" s="47">
        <v>36</v>
      </c>
      <c r="AO6" s="47">
        <v>36</v>
      </c>
      <c r="AP6" s="47">
        <v>36</v>
      </c>
      <c r="AQ6" s="47">
        <v>36</v>
      </c>
      <c r="AR6" s="47">
        <v>36</v>
      </c>
      <c r="AS6" s="47">
        <v>36</v>
      </c>
      <c r="AT6" s="47">
        <v>36</v>
      </c>
      <c r="AU6" s="34">
        <v>36</v>
      </c>
      <c r="AV6" s="33">
        <v>36</v>
      </c>
      <c r="AW6" s="67"/>
      <c r="AX6" s="27">
        <v>0</v>
      </c>
      <c r="AY6" s="27">
        <v>0</v>
      </c>
      <c r="AZ6" s="27">
        <v>0</v>
      </c>
      <c r="BA6" s="27">
        <v>0</v>
      </c>
      <c r="BB6" s="27">
        <v>0</v>
      </c>
      <c r="BC6" s="27">
        <v>0</v>
      </c>
      <c r="BD6" s="27">
        <v>0</v>
      </c>
      <c r="BE6" s="27">
        <v>0</v>
      </c>
      <c r="BF6" s="27">
        <v>0</v>
      </c>
      <c r="BG6" s="11"/>
    </row>
    <row r="7" spans="1:59" ht="28.5" customHeight="1">
      <c r="A7" s="216"/>
      <c r="B7" s="226"/>
      <c r="C7" s="230"/>
      <c r="D7" s="11" t="s">
        <v>24</v>
      </c>
      <c r="E7" s="12">
        <v>18</v>
      </c>
      <c r="F7" s="12">
        <v>18</v>
      </c>
      <c r="G7" s="12">
        <v>18</v>
      </c>
      <c r="H7" s="12">
        <v>18</v>
      </c>
      <c r="I7" s="47">
        <v>18</v>
      </c>
      <c r="J7" s="47">
        <v>18</v>
      </c>
      <c r="K7" s="12">
        <v>18</v>
      </c>
      <c r="L7" s="12">
        <v>18</v>
      </c>
      <c r="M7" s="12">
        <v>18</v>
      </c>
      <c r="N7" s="12">
        <v>18</v>
      </c>
      <c r="O7" s="12">
        <v>18</v>
      </c>
      <c r="P7" s="12">
        <v>18</v>
      </c>
      <c r="Q7" s="12">
        <v>18</v>
      </c>
      <c r="R7" s="12">
        <v>18</v>
      </c>
      <c r="S7" s="12">
        <v>18</v>
      </c>
      <c r="T7" s="11">
        <v>18</v>
      </c>
      <c r="U7" s="13">
        <v>18</v>
      </c>
      <c r="V7" s="68"/>
      <c r="W7" s="24">
        <v>0</v>
      </c>
      <c r="X7" s="25">
        <v>18</v>
      </c>
      <c r="Y7" s="12">
        <v>18</v>
      </c>
      <c r="Z7" s="12">
        <v>18</v>
      </c>
      <c r="AA7" s="12">
        <v>18</v>
      </c>
      <c r="AB7" s="12">
        <v>18</v>
      </c>
      <c r="AC7" s="12">
        <v>18</v>
      </c>
      <c r="AD7" s="12">
        <v>18</v>
      </c>
      <c r="AE7" s="12">
        <v>18</v>
      </c>
      <c r="AF7" s="12">
        <v>18</v>
      </c>
      <c r="AG7" s="12">
        <v>18</v>
      </c>
      <c r="AH7" s="12">
        <v>18</v>
      </c>
      <c r="AI7" s="12">
        <v>18</v>
      </c>
      <c r="AJ7" s="47">
        <v>18</v>
      </c>
      <c r="AK7" s="47">
        <v>18</v>
      </c>
      <c r="AL7" s="47">
        <v>18</v>
      </c>
      <c r="AM7" s="47">
        <v>18</v>
      </c>
      <c r="AN7" s="47">
        <v>18</v>
      </c>
      <c r="AO7" s="47">
        <v>18</v>
      </c>
      <c r="AP7" s="47">
        <v>18</v>
      </c>
      <c r="AQ7" s="47">
        <v>18</v>
      </c>
      <c r="AR7" s="47">
        <v>18</v>
      </c>
      <c r="AS7" s="47">
        <v>18</v>
      </c>
      <c r="AT7" s="47">
        <v>18</v>
      </c>
      <c r="AU7" s="34">
        <v>18</v>
      </c>
      <c r="AV7" s="33">
        <v>18</v>
      </c>
      <c r="AW7" s="67"/>
      <c r="AX7" s="27">
        <v>0</v>
      </c>
      <c r="AY7" s="27">
        <v>0</v>
      </c>
      <c r="AZ7" s="27">
        <v>0</v>
      </c>
      <c r="BA7" s="27">
        <v>0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11"/>
    </row>
    <row r="8" spans="1:59" ht="15.75">
      <c r="A8" s="216"/>
      <c r="B8" s="195" t="s">
        <v>92</v>
      </c>
      <c r="C8" s="195" t="s">
        <v>93</v>
      </c>
      <c r="D8" s="11" t="s">
        <v>30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6"/>
      <c r="U8" s="79"/>
      <c r="V8" s="68"/>
      <c r="W8" s="24"/>
      <c r="X8" s="24"/>
      <c r="Y8" s="79">
        <v>2</v>
      </c>
      <c r="Z8" s="79">
        <v>2</v>
      </c>
      <c r="AA8" s="79">
        <v>2</v>
      </c>
      <c r="AB8" s="79">
        <v>2</v>
      </c>
      <c r="AC8" s="79">
        <v>2</v>
      </c>
      <c r="AD8" s="79">
        <v>2</v>
      </c>
      <c r="AE8" s="79">
        <v>2</v>
      </c>
      <c r="AF8" s="79">
        <v>2</v>
      </c>
      <c r="AG8" s="79">
        <v>2</v>
      </c>
      <c r="AH8" s="79">
        <v>2</v>
      </c>
      <c r="AI8" s="79">
        <v>2</v>
      </c>
      <c r="AJ8" s="79">
        <v>2</v>
      </c>
      <c r="AK8" s="79">
        <v>2</v>
      </c>
      <c r="AL8" s="79">
        <v>2</v>
      </c>
      <c r="AM8" s="79">
        <v>2</v>
      </c>
      <c r="AN8" s="79">
        <v>2</v>
      </c>
      <c r="AO8" s="79"/>
      <c r="AP8" s="79">
        <v>4</v>
      </c>
      <c r="AQ8" s="79">
        <v>4</v>
      </c>
      <c r="AR8" s="79">
        <v>4</v>
      </c>
      <c r="AS8" s="79">
        <v>4</v>
      </c>
      <c r="AT8" s="79"/>
      <c r="AU8" s="85"/>
      <c r="AV8" s="83"/>
      <c r="AW8" s="67">
        <f aca="true" t="shared" si="0" ref="AW8:AW14">SUM(Y8:AV8)</f>
        <v>48</v>
      </c>
      <c r="AX8" s="27" t="s">
        <v>47</v>
      </c>
      <c r="AY8" s="27" t="s">
        <v>77</v>
      </c>
      <c r="AZ8" s="27" t="s">
        <v>78</v>
      </c>
      <c r="BA8" s="27" t="s">
        <v>79</v>
      </c>
      <c r="BB8" s="27" t="s">
        <v>47</v>
      </c>
      <c r="BC8" s="27" t="s">
        <v>80</v>
      </c>
      <c r="BD8" s="27" t="s">
        <v>81</v>
      </c>
      <c r="BE8" s="27" t="s">
        <v>82</v>
      </c>
      <c r="BF8" s="27"/>
      <c r="BG8" s="13">
        <v>48</v>
      </c>
    </row>
    <row r="9" spans="1:59" ht="15.75">
      <c r="A9" s="216"/>
      <c r="B9" s="195"/>
      <c r="C9" s="195"/>
      <c r="D9" s="11" t="s">
        <v>24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9"/>
      <c r="V9" s="68"/>
      <c r="W9" s="24"/>
      <c r="X9" s="25"/>
      <c r="Y9" s="116">
        <v>1</v>
      </c>
      <c r="Z9" s="116">
        <v>1</v>
      </c>
      <c r="AA9" s="116">
        <v>1</v>
      </c>
      <c r="AB9" s="116">
        <v>1</v>
      </c>
      <c r="AC9" s="116">
        <v>1</v>
      </c>
      <c r="AD9" s="116">
        <v>1</v>
      </c>
      <c r="AE9" s="116">
        <v>1</v>
      </c>
      <c r="AF9" s="116">
        <v>1</v>
      </c>
      <c r="AG9" s="116">
        <v>1</v>
      </c>
      <c r="AH9" s="116">
        <v>1</v>
      </c>
      <c r="AI9" s="116">
        <v>1</v>
      </c>
      <c r="AJ9" s="116">
        <v>1</v>
      </c>
      <c r="AK9" s="116">
        <v>1</v>
      </c>
      <c r="AL9" s="116">
        <v>1</v>
      </c>
      <c r="AM9" s="116">
        <v>1</v>
      </c>
      <c r="AN9" s="116">
        <v>1</v>
      </c>
      <c r="AO9" s="116"/>
      <c r="AP9" s="116">
        <v>2</v>
      </c>
      <c r="AQ9" s="116">
        <v>2</v>
      </c>
      <c r="AR9" s="116">
        <v>2</v>
      </c>
      <c r="AS9" s="116">
        <v>2</v>
      </c>
      <c r="AT9" s="116"/>
      <c r="AU9" s="119"/>
      <c r="AV9" s="120"/>
      <c r="AW9" s="121">
        <f t="shared" si="0"/>
        <v>24</v>
      </c>
      <c r="AX9" s="27"/>
      <c r="AY9" s="27"/>
      <c r="AZ9" s="27"/>
      <c r="BA9" s="27"/>
      <c r="BB9" s="27"/>
      <c r="BC9" s="27"/>
      <c r="BD9" s="27"/>
      <c r="BE9" s="27"/>
      <c r="BF9" s="27"/>
      <c r="BG9" s="14"/>
    </row>
    <row r="10" spans="1:59" ht="15.75">
      <c r="A10" s="216"/>
      <c r="B10" s="194" t="s">
        <v>94</v>
      </c>
      <c r="C10" s="195" t="s">
        <v>118</v>
      </c>
      <c r="D10" s="11" t="s">
        <v>30</v>
      </c>
      <c r="E10" s="78">
        <v>2</v>
      </c>
      <c r="F10" s="78">
        <v>2</v>
      </c>
      <c r="G10" s="78">
        <v>2</v>
      </c>
      <c r="H10" s="78">
        <v>2</v>
      </c>
      <c r="I10" s="78">
        <v>2</v>
      </c>
      <c r="J10" s="78">
        <v>2</v>
      </c>
      <c r="K10" s="78">
        <v>2</v>
      </c>
      <c r="L10" s="78">
        <v>2</v>
      </c>
      <c r="M10" s="78">
        <v>2</v>
      </c>
      <c r="N10" s="78">
        <v>2</v>
      </c>
      <c r="O10" s="78">
        <v>2</v>
      </c>
      <c r="P10" s="78">
        <v>2</v>
      </c>
      <c r="Q10" s="78">
        <v>2</v>
      </c>
      <c r="R10" s="78">
        <v>2</v>
      </c>
      <c r="S10" s="78">
        <v>2</v>
      </c>
      <c r="T10" s="76">
        <v>2</v>
      </c>
      <c r="U10" s="79"/>
      <c r="V10" s="68">
        <f>SUM(E10:U10)</f>
        <v>32</v>
      </c>
      <c r="W10" s="24"/>
      <c r="X10" s="24"/>
      <c r="Y10" s="79">
        <v>2</v>
      </c>
      <c r="Z10" s="79">
        <v>2</v>
      </c>
      <c r="AA10" s="79">
        <v>2</v>
      </c>
      <c r="AB10" s="79">
        <v>2</v>
      </c>
      <c r="AC10" s="79">
        <v>2</v>
      </c>
      <c r="AD10" s="79">
        <v>2</v>
      </c>
      <c r="AE10" s="79">
        <v>2</v>
      </c>
      <c r="AF10" s="79">
        <v>2</v>
      </c>
      <c r="AG10" s="79">
        <v>2</v>
      </c>
      <c r="AH10" s="79">
        <v>2</v>
      </c>
      <c r="AI10" s="79">
        <v>2</v>
      </c>
      <c r="AJ10" s="79">
        <v>2</v>
      </c>
      <c r="AK10" s="79">
        <v>2</v>
      </c>
      <c r="AL10" s="79">
        <v>2</v>
      </c>
      <c r="AM10" s="79">
        <v>2</v>
      </c>
      <c r="AN10" s="79">
        <v>2</v>
      </c>
      <c r="AO10" s="79"/>
      <c r="AP10" s="79">
        <v>2</v>
      </c>
      <c r="AQ10" s="79">
        <v>2</v>
      </c>
      <c r="AR10" s="79"/>
      <c r="AS10" s="79">
        <v>2</v>
      </c>
      <c r="AT10" s="79"/>
      <c r="AU10" s="85"/>
      <c r="AV10" s="83"/>
      <c r="AW10" s="67">
        <f t="shared" si="0"/>
        <v>38</v>
      </c>
      <c r="AX10" s="27"/>
      <c r="AY10" s="27"/>
      <c r="AZ10" s="27"/>
      <c r="BA10" s="27"/>
      <c r="BB10" s="27"/>
      <c r="BC10" s="27"/>
      <c r="BD10" s="27"/>
      <c r="BE10" s="27"/>
      <c r="BF10" s="27"/>
      <c r="BG10" s="13">
        <v>70</v>
      </c>
    </row>
    <row r="11" spans="1:59" ht="15.75">
      <c r="A11" s="216"/>
      <c r="B11" s="194"/>
      <c r="C11" s="195"/>
      <c r="D11" s="11" t="s">
        <v>24</v>
      </c>
      <c r="E11" s="116">
        <v>1</v>
      </c>
      <c r="F11" s="116">
        <v>1</v>
      </c>
      <c r="G11" s="116">
        <v>1</v>
      </c>
      <c r="H11" s="116">
        <v>1</v>
      </c>
      <c r="I11" s="116">
        <v>1</v>
      </c>
      <c r="J11" s="116">
        <v>1</v>
      </c>
      <c r="K11" s="116">
        <v>1</v>
      </c>
      <c r="L11" s="116">
        <v>1</v>
      </c>
      <c r="M11" s="116">
        <v>1</v>
      </c>
      <c r="N11" s="116">
        <v>1</v>
      </c>
      <c r="O11" s="116">
        <v>1</v>
      </c>
      <c r="P11" s="116">
        <v>1</v>
      </c>
      <c r="Q11" s="116">
        <v>1</v>
      </c>
      <c r="R11" s="116">
        <v>1</v>
      </c>
      <c r="S11" s="116">
        <v>1</v>
      </c>
      <c r="T11" s="116"/>
      <c r="U11" s="117"/>
      <c r="V11" s="115">
        <f>SUM(E11:U11)</f>
        <v>15</v>
      </c>
      <c r="W11" s="24"/>
      <c r="X11" s="25"/>
      <c r="Y11" s="116">
        <v>1</v>
      </c>
      <c r="Z11" s="116">
        <v>1</v>
      </c>
      <c r="AA11" s="116">
        <v>1</v>
      </c>
      <c r="AB11" s="116">
        <v>1</v>
      </c>
      <c r="AC11" s="116">
        <v>1</v>
      </c>
      <c r="AD11" s="116">
        <v>1</v>
      </c>
      <c r="AE11" s="116">
        <v>1</v>
      </c>
      <c r="AF11" s="116">
        <v>1</v>
      </c>
      <c r="AG11" s="116">
        <v>1</v>
      </c>
      <c r="AH11" s="116">
        <v>1</v>
      </c>
      <c r="AI11" s="116">
        <v>1</v>
      </c>
      <c r="AJ11" s="116">
        <v>1</v>
      </c>
      <c r="AK11" s="116">
        <v>1</v>
      </c>
      <c r="AL11" s="116">
        <v>1</v>
      </c>
      <c r="AM11" s="116">
        <v>1</v>
      </c>
      <c r="AN11" s="116">
        <v>1</v>
      </c>
      <c r="AO11" s="116"/>
      <c r="AP11" s="116">
        <v>1</v>
      </c>
      <c r="AQ11" s="116">
        <v>1</v>
      </c>
      <c r="AR11" s="116"/>
      <c r="AS11" s="116">
        <v>1</v>
      </c>
      <c r="AT11" s="116"/>
      <c r="AU11" s="119"/>
      <c r="AV11" s="120"/>
      <c r="AW11" s="121">
        <f t="shared" si="0"/>
        <v>19</v>
      </c>
      <c r="AX11" s="27"/>
      <c r="AY11" s="27"/>
      <c r="AZ11" s="27"/>
      <c r="BA11" s="27"/>
      <c r="BB11" s="27"/>
      <c r="BC11" s="27"/>
      <c r="BD11" s="27"/>
      <c r="BE11" s="27"/>
      <c r="BF11" s="27"/>
      <c r="BG11" s="14"/>
    </row>
    <row r="12" spans="1:59" ht="15.75">
      <c r="A12" s="216"/>
      <c r="B12" s="195" t="s">
        <v>95</v>
      </c>
      <c r="C12" s="195" t="s">
        <v>75</v>
      </c>
      <c r="D12" s="11" t="s">
        <v>30</v>
      </c>
      <c r="E12" s="78">
        <v>2</v>
      </c>
      <c r="F12" s="78">
        <v>2</v>
      </c>
      <c r="G12" s="78">
        <v>2</v>
      </c>
      <c r="H12" s="78">
        <v>2</v>
      </c>
      <c r="I12" s="78">
        <v>2</v>
      </c>
      <c r="J12" s="78">
        <v>2</v>
      </c>
      <c r="K12" s="78">
        <v>2</v>
      </c>
      <c r="L12" s="78">
        <v>2</v>
      </c>
      <c r="M12" s="78">
        <v>2</v>
      </c>
      <c r="N12" s="78">
        <v>2</v>
      </c>
      <c r="O12" s="78">
        <v>2</v>
      </c>
      <c r="P12" s="78">
        <v>2</v>
      </c>
      <c r="Q12" s="78">
        <v>2</v>
      </c>
      <c r="R12" s="78">
        <v>2</v>
      </c>
      <c r="S12" s="78">
        <v>2</v>
      </c>
      <c r="T12" s="76">
        <v>2</v>
      </c>
      <c r="U12" s="79"/>
      <c r="V12" s="68">
        <f>SUM(E12:U12)</f>
        <v>32</v>
      </c>
      <c r="W12" s="24"/>
      <c r="X12" s="24"/>
      <c r="Y12" s="79">
        <v>2</v>
      </c>
      <c r="Z12" s="79">
        <v>2</v>
      </c>
      <c r="AA12" s="79">
        <v>2</v>
      </c>
      <c r="AB12" s="79">
        <v>2</v>
      </c>
      <c r="AC12" s="79">
        <v>2</v>
      </c>
      <c r="AD12" s="79">
        <v>2</v>
      </c>
      <c r="AE12" s="79">
        <v>2</v>
      </c>
      <c r="AF12" s="79">
        <v>2</v>
      </c>
      <c r="AG12" s="79">
        <v>2</v>
      </c>
      <c r="AH12" s="79">
        <v>2</v>
      </c>
      <c r="AI12" s="79">
        <v>2</v>
      </c>
      <c r="AJ12" s="79">
        <v>2</v>
      </c>
      <c r="AK12" s="79">
        <v>2</v>
      </c>
      <c r="AL12" s="79">
        <v>2</v>
      </c>
      <c r="AM12" s="79">
        <v>2</v>
      </c>
      <c r="AN12" s="79">
        <v>2</v>
      </c>
      <c r="AO12" s="79"/>
      <c r="AP12" s="79">
        <v>2</v>
      </c>
      <c r="AQ12" s="79">
        <v>2</v>
      </c>
      <c r="AR12" s="79"/>
      <c r="AS12" s="79">
        <v>2</v>
      </c>
      <c r="AT12" s="79"/>
      <c r="AU12" s="85"/>
      <c r="AV12" s="83"/>
      <c r="AW12" s="67">
        <f t="shared" si="0"/>
        <v>38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13">
        <v>70</v>
      </c>
    </row>
    <row r="13" spans="1:59" ht="15.75">
      <c r="A13" s="216"/>
      <c r="B13" s="195"/>
      <c r="C13" s="195"/>
      <c r="D13" s="11" t="s">
        <v>24</v>
      </c>
      <c r="E13" s="116">
        <v>2</v>
      </c>
      <c r="F13" s="116">
        <v>2</v>
      </c>
      <c r="G13" s="116">
        <v>2</v>
      </c>
      <c r="H13" s="116">
        <v>2</v>
      </c>
      <c r="I13" s="116">
        <v>2</v>
      </c>
      <c r="J13" s="116">
        <v>2</v>
      </c>
      <c r="K13" s="116">
        <v>2</v>
      </c>
      <c r="L13" s="116">
        <v>2</v>
      </c>
      <c r="M13" s="116">
        <v>2</v>
      </c>
      <c r="N13" s="116">
        <v>2</v>
      </c>
      <c r="O13" s="116">
        <v>2</v>
      </c>
      <c r="P13" s="116">
        <v>2</v>
      </c>
      <c r="Q13" s="116">
        <v>2</v>
      </c>
      <c r="R13" s="116">
        <v>2</v>
      </c>
      <c r="S13" s="116">
        <v>2</v>
      </c>
      <c r="T13" s="116">
        <v>2</v>
      </c>
      <c r="U13" s="117"/>
      <c r="V13" s="115">
        <f>SUM(E13:U13)</f>
        <v>32</v>
      </c>
      <c r="W13" s="24"/>
      <c r="X13" s="25"/>
      <c r="Y13" s="116">
        <v>2</v>
      </c>
      <c r="Z13" s="116">
        <v>2</v>
      </c>
      <c r="AA13" s="116">
        <v>2</v>
      </c>
      <c r="AB13" s="116">
        <v>2</v>
      </c>
      <c r="AC13" s="116">
        <v>2</v>
      </c>
      <c r="AD13" s="116">
        <v>2</v>
      </c>
      <c r="AE13" s="116">
        <v>2</v>
      </c>
      <c r="AF13" s="116">
        <v>2</v>
      </c>
      <c r="AG13" s="116">
        <v>2</v>
      </c>
      <c r="AH13" s="116">
        <v>2</v>
      </c>
      <c r="AI13" s="116">
        <v>2</v>
      </c>
      <c r="AJ13" s="116">
        <v>2</v>
      </c>
      <c r="AK13" s="116">
        <v>2</v>
      </c>
      <c r="AL13" s="116">
        <v>2</v>
      </c>
      <c r="AM13" s="116">
        <v>2</v>
      </c>
      <c r="AN13" s="116">
        <v>2</v>
      </c>
      <c r="AO13" s="116"/>
      <c r="AP13" s="116">
        <v>2</v>
      </c>
      <c r="AQ13" s="116">
        <v>2</v>
      </c>
      <c r="AR13" s="116"/>
      <c r="AS13" s="116">
        <v>2</v>
      </c>
      <c r="AT13" s="116"/>
      <c r="AU13" s="119"/>
      <c r="AV13" s="120"/>
      <c r="AW13" s="121">
        <f t="shared" si="0"/>
        <v>38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14"/>
    </row>
    <row r="14" spans="1:59" ht="15.75">
      <c r="A14" s="216"/>
      <c r="B14" s="199" t="s">
        <v>96</v>
      </c>
      <c r="C14" s="207" t="s">
        <v>97</v>
      </c>
      <c r="D14" s="11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6"/>
      <c r="U14" s="79"/>
      <c r="V14" s="68"/>
      <c r="W14" s="24"/>
      <c r="X14" s="24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83"/>
      <c r="AV14" s="83"/>
      <c r="AW14" s="67">
        <f t="shared" si="0"/>
        <v>0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13"/>
    </row>
    <row r="15" spans="1:59" ht="15.75">
      <c r="A15" s="216"/>
      <c r="B15" s="199"/>
      <c r="C15" s="199"/>
      <c r="D15" s="11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9"/>
      <c r="V15" s="68"/>
      <c r="W15" s="24"/>
      <c r="X15" s="25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83"/>
      <c r="AV15" s="83"/>
      <c r="AW15" s="67"/>
      <c r="AX15" s="27"/>
      <c r="AY15" s="27"/>
      <c r="AZ15" s="27"/>
      <c r="BA15" s="27"/>
      <c r="BB15" s="27"/>
      <c r="BC15" s="27"/>
      <c r="BD15" s="27"/>
      <c r="BE15" s="27"/>
      <c r="BF15" s="27"/>
      <c r="BG15" s="14"/>
    </row>
    <row r="16" spans="1:59" ht="15.75">
      <c r="A16" s="216"/>
      <c r="B16" s="195" t="s">
        <v>37</v>
      </c>
      <c r="C16" s="195" t="s">
        <v>98</v>
      </c>
      <c r="D16" s="11" t="s">
        <v>30</v>
      </c>
      <c r="E16" s="78">
        <v>2</v>
      </c>
      <c r="F16" s="78">
        <v>4</v>
      </c>
      <c r="G16" s="78">
        <v>4</v>
      </c>
      <c r="H16" s="78">
        <v>4</v>
      </c>
      <c r="I16" s="78">
        <v>4</v>
      </c>
      <c r="J16" s="78">
        <v>4</v>
      </c>
      <c r="K16" s="78">
        <v>4</v>
      </c>
      <c r="L16" s="78">
        <v>4</v>
      </c>
      <c r="M16" s="78">
        <v>4</v>
      </c>
      <c r="N16" s="78">
        <v>4</v>
      </c>
      <c r="O16" s="78">
        <v>4</v>
      </c>
      <c r="P16" s="78">
        <v>4</v>
      </c>
      <c r="Q16" s="78">
        <v>4</v>
      </c>
      <c r="R16" s="78">
        <v>4</v>
      </c>
      <c r="S16" s="78">
        <v>4</v>
      </c>
      <c r="T16" s="76">
        <v>4</v>
      </c>
      <c r="U16" s="87" t="s">
        <v>88</v>
      </c>
      <c r="V16" s="68">
        <f>SUM(E16:U16)</f>
        <v>62</v>
      </c>
      <c r="W16" s="24"/>
      <c r="X16" s="24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80"/>
      <c r="AQ16" s="79"/>
      <c r="AR16" s="79"/>
      <c r="AS16" s="79"/>
      <c r="AT16" s="79"/>
      <c r="AU16" s="83"/>
      <c r="AV16" s="83"/>
      <c r="AW16" s="67">
        <f>SUM(Y16:AV16)</f>
        <v>0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13">
        <v>62</v>
      </c>
    </row>
    <row r="17" spans="1:59" ht="15.75">
      <c r="A17" s="216"/>
      <c r="B17" s="195"/>
      <c r="C17" s="195"/>
      <c r="D17" s="11" t="s">
        <v>24</v>
      </c>
      <c r="E17" s="116">
        <v>1</v>
      </c>
      <c r="F17" s="116">
        <v>2</v>
      </c>
      <c r="G17" s="116">
        <v>2</v>
      </c>
      <c r="H17" s="116">
        <v>2</v>
      </c>
      <c r="I17" s="116">
        <v>2</v>
      </c>
      <c r="J17" s="116">
        <v>2</v>
      </c>
      <c r="K17" s="116">
        <v>2</v>
      </c>
      <c r="L17" s="116">
        <v>2</v>
      </c>
      <c r="M17" s="116">
        <v>2</v>
      </c>
      <c r="N17" s="116">
        <v>2</v>
      </c>
      <c r="O17" s="116">
        <v>2</v>
      </c>
      <c r="P17" s="116">
        <v>2</v>
      </c>
      <c r="Q17" s="116">
        <v>2</v>
      </c>
      <c r="R17" s="116">
        <v>2</v>
      </c>
      <c r="S17" s="116">
        <v>2</v>
      </c>
      <c r="T17" s="116">
        <v>2</v>
      </c>
      <c r="U17" s="117"/>
      <c r="V17" s="115">
        <f>SUM(E17:U17)</f>
        <v>31</v>
      </c>
      <c r="W17" s="24"/>
      <c r="X17" s="25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83"/>
      <c r="AV17" s="83"/>
      <c r="AW17" s="67"/>
      <c r="AX17" s="27"/>
      <c r="AY17" s="27"/>
      <c r="AZ17" s="27"/>
      <c r="BA17" s="27"/>
      <c r="BB17" s="27"/>
      <c r="BC17" s="27"/>
      <c r="BD17" s="27"/>
      <c r="BE17" s="27"/>
      <c r="BF17" s="27"/>
      <c r="BG17" s="14"/>
    </row>
    <row r="18" spans="1:59" ht="15.75">
      <c r="A18" s="216"/>
      <c r="B18" s="192" t="s">
        <v>99</v>
      </c>
      <c r="C18" s="192" t="s">
        <v>100</v>
      </c>
      <c r="D18" s="11" t="s">
        <v>30</v>
      </c>
      <c r="E18" s="76">
        <v>2</v>
      </c>
      <c r="F18" s="76">
        <v>2</v>
      </c>
      <c r="G18" s="76">
        <v>2</v>
      </c>
      <c r="H18" s="76">
        <v>2</v>
      </c>
      <c r="I18" s="76">
        <v>2</v>
      </c>
      <c r="J18" s="76">
        <v>2</v>
      </c>
      <c r="K18" s="76">
        <v>2</v>
      </c>
      <c r="L18" s="76">
        <v>2</v>
      </c>
      <c r="M18" s="76">
        <v>2</v>
      </c>
      <c r="N18" s="76">
        <v>2</v>
      </c>
      <c r="O18" s="76">
        <v>2</v>
      </c>
      <c r="P18" s="76">
        <v>2</v>
      </c>
      <c r="Q18" s="76">
        <v>2</v>
      </c>
      <c r="R18" s="76">
        <v>2</v>
      </c>
      <c r="S18" s="76">
        <v>2</v>
      </c>
      <c r="T18" s="76">
        <v>2</v>
      </c>
      <c r="U18" s="79"/>
      <c r="V18" s="68">
        <f>SUM(E18:U18)</f>
        <v>32</v>
      </c>
      <c r="W18" s="24"/>
      <c r="X18" s="25"/>
      <c r="Y18" s="77">
        <v>2</v>
      </c>
      <c r="Z18" s="77">
        <v>2</v>
      </c>
      <c r="AA18" s="77">
        <v>2</v>
      </c>
      <c r="AB18" s="77">
        <v>2</v>
      </c>
      <c r="AC18" s="77">
        <v>2</v>
      </c>
      <c r="AD18" s="77">
        <v>2</v>
      </c>
      <c r="AE18" s="77">
        <v>2</v>
      </c>
      <c r="AF18" s="77">
        <v>2</v>
      </c>
      <c r="AG18" s="77">
        <v>2</v>
      </c>
      <c r="AH18" s="77">
        <v>2</v>
      </c>
      <c r="AI18" s="77">
        <v>2</v>
      </c>
      <c r="AJ18" s="77">
        <v>2</v>
      </c>
      <c r="AK18" s="77">
        <v>2</v>
      </c>
      <c r="AL18" s="77">
        <v>2</v>
      </c>
      <c r="AM18" s="77">
        <v>2</v>
      </c>
      <c r="AN18" s="77">
        <v>2</v>
      </c>
      <c r="AO18" s="77"/>
      <c r="AP18" s="77">
        <v>2</v>
      </c>
      <c r="AQ18" s="77">
        <v>2</v>
      </c>
      <c r="AR18" s="77"/>
      <c r="AS18" s="77">
        <v>2</v>
      </c>
      <c r="AT18" s="77"/>
      <c r="AU18" s="83"/>
      <c r="AV18" s="83"/>
      <c r="AW18" s="67">
        <f>SUM(Y18:AV18)</f>
        <v>38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14">
        <v>70</v>
      </c>
    </row>
    <row r="19" spans="1:59" ht="15.75">
      <c r="A19" s="216"/>
      <c r="B19" s="193"/>
      <c r="C19" s="193"/>
      <c r="D19" s="11" t="s">
        <v>24</v>
      </c>
      <c r="E19" s="116">
        <v>1</v>
      </c>
      <c r="F19" s="116">
        <v>1</v>
      </c>
      <c r="G19" s="116">
        <v>1</v>
      </c>
      <c r="H19" s="116">
        <v>1</v>
      </c>
      <c r="I19" s="116">
        <v>1</v>
      </c>
      <c r="J19" s="116">
        <v>1</v>
      </c>
      <c r="K19" s="116">
        <v>1</v>
      </c>
      <c r="L19" s="116">
        <v>1</v>
      </c>
      <c r="M19" s="116">
        <v>1</v>
      </c>
      <c r="N19" s="116">
        <v>1</v>
      </c>
      <c r="O19" s="116">
        <v>1</v>
      </c>
      <c r="P19" s="116">
        <v>1</v>
      </c>
      <c r="Q19" s="116">
        <v>1</v>
      </c>
      <c r="R19" s="116">
        <v>1</v>
      </c>
      <c r="S19" s="116">
        <v>1</v>
      </c>
      <c r="T19" s="116">
        <v>1</v>
      </c>
      <c r="U19" s="117"/>
      <c r="V19" s="115">
        <f>SUM(E19:U19)</f>
        <v>16</v>
      </c>
      <c r="W19" s="24"/>
      <c r="X19" s="25"/>
      <c r="Y19" s="116">
        <v>1</v>
      </c>
      <c r="Z19" s="116">
        <v>1</v>
      </c>
      <c r="AA19" s="116">
        <v>1</v>
      </c>
      <c r="AB19" s="116">
        <v>1</v>
      </c>
      <c r="AC19" s="116">
        <v>1</v>
      </c>
      <c r="AD19" s="116">
        <v>1</v>
      </c>
      <c r="AE19" s="116">
        <v>1</v>
      </c>
      <c r="AF19" s="116">
        <v>1</v>
      </c>
      <c r="AG19" s="116">
        <v>1</v>
      </c>
      <c r="AH19" s="116">
        <v>1</v>
      </c>
      <c r="AI19" s="116">
        <v>1</v>
      </c>
      <c r="AJ19" s="116">
        <v>1</v>
      </c>
      <c r="AK19" s="116">
        <v>1</v>
      </c>
      <c r="AL19" s="116">
        <v>1</v>
      </c>
      <c r="AM19" s="116">
        <v>1</v>
      </c>
      <c r="AN19" s="116">
        <v>1</v>
      </c>
      <c r="AO19" s="116"/>
      <c r="AP19" s="116">
        <v>1</v>
      </c>
      <c r="AQ19" s="116">
        <v>1</v>
      </c>
      <c r="AR19" s="116"/>
      <c r="AS19" s="116">
        <v>1</v>
      </c>
      <c r="AT19" s="116"/>
      <c r="AU19" s="120"/>
      <c r="AV19" s="120"/>
      <c r="AW19" s="121">
        <f>SUM(Y19:AV19)</f>
        <v>19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14"/>
    </row>
    <row r="20" spans="1:59" ht="15.75">
      <c r="A20" s="216"/>
      <c r="B20" s="225" t="s">
        <v>101</v>
      </c>
      <c r="C20" s="225" t="s">
        <v>102</v>
      </c>
      <c r="D20" s="11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9"/>
      <c r="V20" s="68"/>
      <c r="W20" s="24"/>
      <c r="X20" s="25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83"/>
      <c r="AV20" s="83"/>
      <c r="AW20" s="67"/>
      <c r="AX20" s="27"/>
      <c r="AY20" s="27"/>
      <c r="AZ20" s="27"/>
      <c r="BA20" s="27"/>
      <c r="BB20" s="27"/>
      <c r="BC20" s="27"/>
      <c r="BD20" s="27"/>
      <c r="BE20" s="27"/>
      <c r="BF20" s="27"/>
      <c r="BG20" s="14"/>
    </row>
    <row r="21" spans="1:59" ht="15.75">
      <c r="A21" s="216"/>
      <c r="B21" s="226"/>
      <c r="C21" s="226"/>
      <c r="D21" s="11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9"/>
      <c r="V21" s="68"/>
      <c r="W21" s="24"/>
      <c r="X21" s="25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83"/>
      <c r="AV21" s="83"/>
      <c r="AW21" s="67"/>
      <c r="AX21" s="27"/>
      <c r="AY21" s="27"/>
      <c r="AZ21" s="27"/>
      <c r="BA21" s="27"/>
      <c r="BB21" s="27"/>
      <c r="BC21" s="27"/>
      <c r="BD21" s="27"/>
      <c r="BE21" s="27"/>
      <c r="BF21" s="27"/>
      <c r="BG21" s="14"/>
    </row>
    <row r="22" spans="1:59" ht="15.75">
      <c r="A22" s="216"/>
      <c r="B22" s="199" t="s">
        <v>46</v>
      </c>
      <c r="C22" s="207" t="s">
        <v>103</v>
      </c>
      <c r="D22" s="11" t="s">
        <v>30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80"/>
      <c r="Q22" s="80"/>
      <c r="R22" s="76"/>
      <c r="S22" s="76"/>
      <c r="T22" s="76"/>
      <c r="U22" s="79"/>
      <c r="V22" s="68"/>
      <c r="W22" s="24"/>
      <c r="X22" s="25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83"/>
      <c r="AV22" s="83"/>
      <c r="AW22" s="67">
        <f>SUM(Y22:AV22)</f>
        <v>0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14"/>
    </row>
    <row r="23" spans="1:59" ht="15.75">
      <c r="A23" s="216"/>
      <c r="B23" s="199"/>
      <c r="C23" s="199"/>
      <c r="D23" s="11" t="s">
        <v>24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9"/>
      <c r="V23" s="68"/>
      <c r="W23" s="24"/>
      <c r="X23" s="25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83"/>
      <c r="AV23" s="83"/>
      <c r="AW23" s="67"/>
      <c r="AX23" s="27"/>
      <c r="AY23" s="27"/>
      <c r="AZ23" s="27"/>
      <c r="BA23" s="27"/>
      <c r="BB23" s="27"/>
      <c r="BC23" s="27"/>
      <c r="BD23" s="27"/>
      <c r="BE23" s="27"/>
      <c r="BF23" s="27"/>
      <c r="BG23" s="14"/>
    </row>
    <row r="24" spans="1:59" ht="17.25" customHeight="1">
      <c r="A24" s="216"/>
      <c r="B24" s="192" t="s">
        <v>38</v>
      </c>
      <c r="C24" s="192" t="s">
        <v>39</v>
      </c>
      <c r="D24" s="11" t="s">
        <v>30</v>
      </c>
      <c r="E24" s="76">
        <v>4</v>
      </c>
      <c r="F24" s="76">
        <v>4</v>
      </c>
      <c r="G24" s="76">
        <v>4</v>
      </c>
      <c r="H24" s="76">
        <v>4</v>
      </c>
      <c r="I24" s="76">
        <v>4</v>
      </c>
      <c r="J24" s="76">
        <v>4</v>
      </c>
      <c r="K24" s="76">
        <v>4</v>
      </c>
      <c r="L24" s="76">
        <v>4</v>
      </c>
      <c r="M24" s="76">
        <v>4</v>
      </c>
      <c r="N24" s="76">
        <v>4</v>
      </c>
      <c r="O24" s="76">
        <v>4</v>
      </c>
      <c r="P24" s="76">
        <v>2</v>
      </c>
      <c r="Q24" s="76"/>
      <c r="R24" s="76"/>
      <c r="S24" s="76"/>
      <c r="T24" s="76"/>
      <c r="U24" s="79"/>
      <c r="V24" s="68">
        <f aca="true" t="shared" si="1" ref="V24:V33">SUM(E24:U24)</f>
        <v>46</v>
      </c>
      <c r="W24" s="24"/>
      <c r="X24" s="25"/>
      <c r="Y24" s="77">
        <v>4</v>
      </c>
      <c r="Z24" s="86">
        <v>4</v>
      </c>
      <c r="AA24" s="77">
        <v>4</v>
      </c>
      <c r="AB24" s="77">
        <v>4</v>
      </c>
      <c r="AC24" s="77">
        <v>4</v>
      </c>
      <c r="AD24" s="77">
        <v>4</v>
      </c>
      <c r="AE24" s="77">
        <v>4</v>
      </c>
      <c r="AF24" s="77">
        <v>4</v>
      </c>
      <c r="AG24" s="77">
        <v>4</v>
      </c>
      <c r="AH24" s="77">
        <v>4</v>
      </c>
      <c r="AI24" s="77">
        <v>4</v>
      </c>
      <c r="AJ24" s="77">
        <v>4</v>
      </c>
      <c r="AK24" s="77">
        <v>4</v>
      </c>
      <c r="AL24" s="77">
        <v>4</v>
      </c>
      <c r="AM24" s="77">
        <v>4</v>
      </c>
      <c r="AN24" s="77">
        <v>2</v>
      </c>
      <c r="AO24" s="77"/>
      <c r="AP24" s="77"/>
      <c r="AQ24" s="77"/>
      <c r="AR24" s="77"/>
      <c r="AS24" s="77"/>
      <c r="AT24" s="77"/>
      <c r="AU24" s="83"/>
      <c r="AV24" s="83"/>
      <c r="AW24" s="67">
        <f aca="true" t="shared" si="2" ref="AW24:AW29">SUM(Y24:AV24)</f>
        <v>62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14">
        <v>108</v>
      </c>
    </row>
    <row r="25" spans="1:59" ht="24" customHeight="1">
      <c r="A25" s="216"/>
      <c r="B25" s="193"/>
      <c r="C25" s="193"/>
      <c r="D25" s="11" t="s">
        <v>24</v>
      </c>
      <c r="E25" s="116">
        <v>2</v>
      </c>
      <c r="F25" s="116">
        <v>2</v>
      </c>
      <c r="G25" s="116">
        <v>2</v>
      </c>
      <c r="H25" s="116">
        <v>2</v>
      </c>
      <c r="I25" s="116">
        <v>2</v>
      </c>
      <c r="J25" s="116">
        <v>2</v>
      </c>
      <c r="K25" s="116">
        <v>2</v>
      </c>
      <c r="L25" s="116">
        <v>2</v>
      </c>
      <c r="M25" s="116">
        <v>2</v>
      </c>
      <c r="N25" s="116">
        <v>2</v>
      </c>
      <c r="O25" s="116">
        <v>2</v>
      </c>
      <c r="P25" s="116">
        <v>1</v>
      </c>
      <c r="Q25" s="116"/>
      <c r="R25" s="116"/>
      <c r="S25" s="116"/>
      <c r="T25" s="116"/>
      <c r="U25" s="117"/>
      <c r="V25" s="115">
        <f t="shared" si="1"/>
        <v>23</v>
      </c>
      <c r="W25" s="24"/>
      <c r="X25" s="25"/>
      <c r="Y25" s="116">
        <v>2</v>
      </c>
      <c r="Z25" s="122">
        <v>2</v>
      </c>
      <c r="AA25" s="116">
        <v>2</v>
      </c>
      <c r="AB25" s="116">
        <v>2</v>
      </c>
      <c r="AC25" s="116">
        <v>2</v>
      </c>
      <c r="AD25" s="116">
        <v>2</v>
      </c>
      <c r="AE25" s="116">
        <v>2</v>
      </c>
      <c r="AF25" s="116">
        <v>2</v>
      </c>
      <c r="AG25" s="116">
        <v>2</v>
      </c>
      <c r="AH25" s="116">
        <v>2</v>
      </c>
      <c r="AI25" s="116">
        <v>2</v>
      </c>
      <c r="AJ25" s="116">
        <v>2</v>
      </c>
      <c r="AK25" s="116">
        <v>2</v>
      </c>
      <c r="AL25" s="116">
        <v>2</v>
      </c>
      <c r="AM25" s="116">
        <v>2</v>
      </c>
      <c r="AN25" s="116">
        <v>1</v>
      </c>
      <c r="AO25" s="116"/>
      <c r="AP25" s="116"/>
      <c r="AQ25" s="116"/>
      <c r="AR25" s="116"/>
      <c r="AS25" s="116"/>
      <c r="AT25" s="116"/>
      <c r="AU25" s="120"/>
      <c r="AV25" s="120"/>
      <c r="AW25" s="121">
        <f t="shared" si="2"/>
        <v>31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14"/>
    </row>
    <row r="26" spans="1:59" ht="24" customHeight="1">
      <c r="A26" s="216"/>
      <c r="B26" s="192" t="s">
        <v>40</v>
      </c>
      <c r="C26" s="192" t="s">
        <v>104</v>
      </c>
      <c r="D26" s="30" t="s">
        <v>30</v>
      </c>
      <c r="E26" s="77">
        <v>4</v>
      </c>
      <c r="F26" s="77">
        <v>4</v>
      </c>
      <c r="G26" s="77">
        <v>4</v>
      </c>
      <c r="H26" s="77">
        <v>4</v>
      </c>
      <c r="I26" s="77">
        <v>4</v>
      </c>
      <c r="J26" s="77">
        <v>4</v>
      </c>
      <c r="K26" s="77">
        <v>4</v>
      </c>
      <c r="L26" s="77">
        <v>4</v>
      </c>
      <c r="M26" s="77">
        <v>4</v>
      </c>
      <c r="N26" s="77">
        <v>4</v>
      </c>
      <c r="O26" s="77">
        <v>4</v>
      </c>
      <c r="P26" s="77">
        <v>2</v>
      </c>
      <c r="Q26" s="77"/>
      <c r="R26" s="77"/>
      <c r="S26" s="77"/>
      <c r="T26" s="77"/>
      <c r="U26" s="79"/>
      <c r="V26" s="68">
        <f t="shared" si="1"/>
        <v>46</v>
      </c>
      <c r="W26" s="24"/>
      <c r="X26" s="25"/>
      <c r="Y26" s="77">
        <v>4</v>
      </c>
      <c r="Z26" s="80">
        <v>4</v>
      </c>
      <c r="AA26" s="77">
        <v>4</v>
      </c>
      <c r="AB26" s="77">
        <v>4</v>
      </c>
      <c r="AC26" s="77">
        <v>4</v>
      </c>
      <c r="AD26" s="77">
        <v>4</v>
      </c>
      <c r="AE26" s="77">
        <v>4</v>
      </c>
      <c r="AF26" s="77">
        <v>4</v>
      </c>
      <c r="AG26" s="77">
        <v>4</v>
      </c>
      <c r="AH26" s="77">
        <v>4</v>
      </c>
      <c r="AI26" s="77">
        <v>4</v>
      </c>
      <c r="AJ26" s="77">
        <v>4</v>
      </c>
      <c r="AK26" s="77">
        <v>4</v>
      </c>
      <c r="AL26" s="77">
        <v>4</v>
      </c>
      <c r="AM26" s="77">
        <v>4</v>
      </c>
      <c r="AN26" s="77">
        <v>2</v>
      </c>
      <c r="AO26" s="81" t="s">
        <v>88</v>
      </c>
      <c r="AP26" s="77"/>
      <c r="AQ26" s="77"/>
      <c r="AR26" s="77"/>
      <c r="AS26" s="77"/>
      <c r="AT26" s="77"/>
      <c r="AU26" s="83"/>
      <c r="AV26" s="83"/>
      <c r="AW26" s="67">
        <f t="shared" si="2"/>
        <v>62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14">
        <v>108</v>
      </c>
    </row>
    <row r="27" spans="1:59" ht="18.75" customHeight="1">
      <c r="A27" s="216"/>
      <c r="B27" s="193"/>
      <c r="C27" s="193"/>
      <c r="D27" s="53" t="s">
        <v>116</v>
      </c>
      <c r="E27" s="116">
        <v>2</v>
      </c>
      <c r="F27" s="116">
        <v>2</v>
      </c>
      <c r="G27" s="116">
        <v>2</v>
      </c>
      <c r="H27" s="116">
        <v>2</v>
      </c>
      <c r="I27" s="116">
        <v>2</v>
      </c>
      <c r="J27" s="116">
        <v>2</v>
      </c>
      <c r="K27" s="116">
        <v>2</v>
      </c>
      <c r="L27" s="116">
        <v>2</v>
      </c>
      <c r="M27" s="116">
        <v>2</v>
      </c>
      <c r="N27" s="116">
        <v>2</v>
      </c>
      <c r="O27" s="116">
        <v>2</v>
      </c>
      <c r="P27" s="116">
        <v>1</v>
      </c>
      <c r="Q27" s="116"/>
      <c r="R27" s="116"/>
      <c r="S27" s="116"/>
      <c r="T27" s="116"/>
      <c r="U27" s="117"/>
      <c r="V27" s="115">
        <f t="shared" si="1"/>
        <v>23</v>
      </c>
      <c r="W27" s="24"/>
      <c r="X27" s="25"/>
      <c r="Y27" s="116">
        <v>2</v>
      </c>
      <c r="Z27" s="116">
        <v>2</v>
      </c>
      <c r="AA27" s="116">
        <v>2</v>
      </c>
      <c r="AB27" s="116">
        <v>2</v>
      </c>
      <c r="AC27" s="116">
        <v>2</v>
      </c>
      <c r="AD27" s="116">
        <v>2</v>
      </c>
      <c r="AE27" s="116">
        <v>2</v>
      </c>
      <c r="AF27" s="116">
        <v>2</v>
      </c>
      <c r="AG27" s="116">
        <v>2</v>
      </c>
      <c r="AH27" s="116">
        <v>2</v>
      </c>
      <c r="AI27" s="116">
        <v>2</v>
      </c>
      <c r="AJ27" s="116">
        <v>2</v>
      </c>
      <c r="AK27" s="116">
        <v>2</v>
      </c>
      <c r="AL27" s="116">
        <v>2</v>
      </c>
      <c r="AM27" s="116">
        <v>2</v>
      </c>
      <c r="AN27" s="116">
        <v>1</v>
      </c>
      <c r="AO27" s="116"/>
      <c r="AP27" s="116"/>
      <c r="AQ27" s="116"/>
      <c r="AR27" s="116"/>
      <c r="AS27" s="116"/>
      <c r="AT27" s="116"/>
      <c r="AU27" s="120"/>
      <c r="AV27" s="120"/>
      <c r="AW27" s="121">
        <f t="shared" si="2"/>
        <v>31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14"/>
    </row>
    <row r="28" spans="1:59" ht="27.75" customHeight="1">
      <c r="A28" s="216"/>
      <c r="B28" s="192" t="s">
        <v>48</v>
      </c>
      <c r="C28" s="213" t="s">
        <v>147</v>
      </c>
      <c r="D28" s="223" t="s">
        <v>50</v>
      </c>
      <c r="E28" s="77">
        <v>4</v>
      </c>
      <c r="F28" s="77">
        <v>4</v>
      </c>
      <c r="G28" s="77">
        <v>4</v>
      </c>
      <c r="H28" s="77">
        <v>4</v>
      </c>
      <c r="I28" s="77">
        <v>4</v>
      </c>
      <c r="J28" s="77">
        <v>4</v>
      </c>
      <c r="K28" s="77">
        <v>4</v>
      </c>
      <c r="L28" s="77">
        <v>4</v>
      </c>
      <c r="M28" s="77">
        <v>4</v>
      </c>
      <c r="N28" s="77">
        <v>4</v>
      </c>
      <c r="O28" s="77">
        <v>4</v>
      </c>
      <c r="P28" s="77">
        <v>2</v>
      </c>
      <c r="Q28" s="77"/>
      <c r="R28" s="77"/>
      <c r="S28" s="77"/>
      <c r="T28" s="77"/>
      <c r="U28" s="79"/>
      <c r="V28" s="68">
        <f t="shared" si="1"/>
        <v>46</v>
      </c>
      <c r="W28" s="24"/>
      <c r="X28" s="25"/>
      <c r="Y28" s="77">
        <v>4</v>
      </c>
      <c r="Z28" s="77">
        <v>4</v>
      </c>
      <c r="AA28" s="77">
        <v>4</v>
      </c>
      <c r="AB28" s="77">
        <v>4</v>
      </c>
      <c r="AC28" s="77">
        <v>4</v>
      </c>
      <c r="AD28" s="77">
        <v>4</v>
      </c>
      <c r="AE28" s="77">
        <v>4</v>
      </c>
      <c r="AF28" s="77">
        <v>4</v>
      </c>
      <c r="AG28" s="77">
        <v>4</v>
      </c>
      <c r="AH28" s="77">
        <v>4</v>
      </c>
      <c r="AI28" s="77">
        <v>4</v>
      </c>
      <c r="AJ28" s="77">
        <v>2</v>
      </c>
      <c r="AK28" s="77">
        <v>2</v>
      </c>
      <c r="AL28" s="77">
        <v>2</v>
      </c>
      <c r="AM28" s="77">
        <v>2</v>
      </c>
      <c r="AN28" s="77">
        <v>2</v>
      </c>
      <c r="AO28" s="81" t="s">
        <v>88</v>
      </c>
      <c r="AP28" s="77"/>
      <c r="AQ28" s="77"/>
      <c r="AR28" s="77"/>
      <c r="AS28" s="77"/>
      <c r="AT28" s="77"/>
      <c r="AU28" s="83"/>
      <c r="AV28" s="83"/>
      <c r="AW28" s="67">
        <f t="shared" si="2"/>
        <v>54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14">
        <v>100</v>
      </c>
    </row>
    <row r="29" spans="1:59" ht="21" customHeight="1">
      <c r="A29" s="216"/>
      <c r="B29" s="193"/>
      <c r="C29" s="214"/>
      <c r="D29" s="224"/>
      <c r="E29" s="116">
        <v>2</v>
      </c>
      <c r="F29" s="116">
        <v>2</v>
      </c>
      <c r="G29" s="116">
        <v>2</v>
      </c>
      <c r="H29" s="116">
        <v>2</v>
      </c>
      <c r="I29" s="116">
        <v>2</v>
      </c>
      <c r="J29" s="116">
        <v>2</v>
      </c>
      <c r="K29" s="116">
        <v>2</v>
      </c>
      <c r="L29" s="116">
        <v>2</v>
      </c>
      <c r="M29" s="116">
        <v>2</v>
      </c>
      <c r="N29" s="116">
        <v>2</v>
      </c>
      <c r="O29" s="116">
        <v>2</v>
      </c>
      <c r="P29" s="116">
        <v>1</v>
      </c>
      <c r="Q29" s="118"/>
      <c r="R29" s="116"/>
      <c r="S29" s="116"/>
      <c r="T29" s="116"/>
      <c r="U29" s="117"/>
      <c r="V29" s="115">
        <f t="shared" si="1"/>
        <v>23</v>
      </c>
      <c r="W29" s="24"/>
      <c r="X29" s="25"/>
      <c r="Y29" s="116">
        <v>2</v>
      </c>
      <c r="Z29" s="116">
        <v>2</v>
      </c>
      <c r="AA29" s="116">
        <v>2</v>
      </c>
      <c r="AB29" s="116">
        <v>2</v>
      </c>
      <c r="AC29" s="116">
        <v>2</v>
      </c>
      <c r="AD29" s="116">
        <v>2</v>
      </c>
      <c r="AE29" s="116">
        <v>2</v>
      </c>
      <c r="AF29" s="116">
        <v>2</v>
      </c>
      <c r="AG29" s="116">
        <v>2</v>
      </c>
      <c r="AH29" s="116">
        <v>2</v>
      </c>
      <c r="AI29" s="116">
        <v>2</v>
      </c>
      <c r="AJ29" s="116">
        <v>1</v>
      </c>
      <c r="AK29" s="116">
        <v>1</v>
      </c>
      <c r="AL29" s="116">
        <v>1</v>
      </c>
      <c r="AM29" s="116">
        <v>1</v>
      </c>
      <c r="AN29" s="116">
        <v>1</v>
      </c>
      <c r="AO29" s="116"/>
      <c r="AP29" s="116"/>
      <c r="AQ29" s="116"/>
      <c r="AR29" s="116"/>
      <c r="AS29" s="116"/>
      <c r="AT29" s="116"/>
      <c r="AU29" s="120"/>
      <c r="AV29" s="120"/>
      <c r="AW29" s="121">
        <f t="shared" si="2"/>
        <v>27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14"/>
    </row>
    <row r="30" spans="1:59" ht="24.75" customHeight="1">
      <c r="A30" s="216"/>
      <c r="B30" s="195" t="s">
        <v>41</v>
      </c>
      <c r="C30" s="228" t="s">
        <v>105</v>
      </c>
      <c r="D30" s="223" t="s">
        <v>50</v>
      </c>
      <c r="E30" s="76">
        <v>2</v>
      </c>
      <c r="F30" s="76">
        <v>2</v>
      </c>
      <c r="G30" s="76">
        <v>2</v>
      </c>
      <c r="H30" s="76">
        <v>2</v>
      </c>
      <c r="I30" s="76">
        <v>6</v>
      </c>
      <c r="J30" s="76">
        <v>6</v>
      </c>
      <c r="K30" s="76">
        <v>6</v>
      </c>
      <c r="L30" s="76">
        <v>6</v>
      </c>
      <c r="M30" s="76">
        <v>6</v>
      </c>
      <c r="N30" s="76">
        <v>6</v>
      </c>
      <c r="O30" s="76">
        <v>6</v>
      </c>
      <c r="P30" s="76">
        <v>6</v>
      </c>
      <c r="Q30" s="76">
        <v>6</v>
      </c>
      <c r="R30" s="76">
        <v>6</v>
      </c>
      <c r="S30" s="76">
        <v>6</v>
      </c>
      <c r="T30" s="76">
        <v>6</v>
      </c>
      <c r="U30" s="87" t="s">
        <v>88</v>
      </c>
      <c r="V30" s="68">
        <f t="shared" si="1"/>
        <v>80</v>
      </c>
      <c r="W30" s="24"/>
      <c r="X30" s="25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83"/>
      <c r="AV30" s="83"/>
      <c r="AW30" s="67"/>
      <c r="AX30" s="27"/>
      <c r="AY30" s="27"/>
      <c r="AZ30" s="27"/>
      <c r="BA30" s="27"/>
      <c r="BB30" s="27"/>
      <c r="BC30" s="27"/>
      <c r="BD30" s="27"/>
      <c r="BE30" s="27"/>
      <c r="BF30" s="27"/>
      <c r="BG30" s="14">
        <v>80</v>
      </c>
    </row>
    <row r="31" spans="1:59" ht="22.5" customHeight="1">
      <c r="A31" s="216"/>
      <c r="B31" s="195"/>
      <c r="C31" s="228"/>
      <c r="D31" s="231"/>
      <c r="E31" s="116">
        <v>1</v>
      </c>
      <c r="F31" s="116">
        <v>1</v>
      </c>
      <c r="G31" s="116">
        <v>1</v>
      </c>
      <c r="H31" s="116">
        <v>1</v>
      </c>
      <c r="I31" s="116">
        <v>3</v>
      </c>
      <c r="J31" s="116">
        <v>3</v>
      </c>
      <c r="K31" s="116">
        <v>3</v>
      </c>
      <c r="L31" s="116">
        <v>3</v>
      </c>
      <c r="M31" s="116">
        <v>3</v>
      </c>
      <c r="N31" s="116">
        <v>3</v>
      </c>
      <c r="O31" s="116">
        <v>3</v>
      </c>
      <c r="P31" s="116">
        <v>3</v>
      </c>
      <c r="Q31" s="116">
        <v>3</v>
      </c>
      <c r="R31" s="116">
        <v>3</v>
      </c>
      <c r="S31" s="116">
        <v>3</v>
      </c>
      <c r="T31" s="116">
        <v>3</v>
      </c>
      <c r="U31" s="117"/>
      <c r="V31" s="115">
        <f t="shared" si="1"/>
        <v>40</v>
      </c>
      <c r="W31" s="24"/>
      <c r="X31" s="25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83"/>
      <c r="AV31" s="83"/>
      <c r="AW31" s="67"/>
      <c r="AX31" s="27"/>
      <c r="AY31" s="27"/>
      <c r="AZ31" s="27"/>
      <c r="BA31" s="27"/>
      <c r="BB31" s="27"/>
      <c r="BC31" s="27"/>
      <c r="BD31" s="27"/>
      <c r="BE31" s="27"/>
      <c r="BF31" s="27"/>
      <c r="BG31" s="14"/>
    </row>
    <row r="32" spans="1:59" ht="24.75" customHeight="1">
      <c r="A32" s="216"/>
      <c r="B32" s="192" t="s">
        <v>42</v>
      </c>
      <c r="C32" s="213" t="s">
        <v>148</v>
      </c>
      <c r="D32" s="11" t="s">
        <v>30</v>
      </c>
      <c r="E32" s="76">
        <v>4</v>
      </c>
      <c r="F32" s="76">
        <v>4</v>
      </c>
      <c r="G32" s="76">
        <v>4</v>
      </c>
      <c r="H32" s="76">
        <v>4</v>
      </c>
      <c r="I32" s="76">
        <v>4</v>
      </c>
      <c r="J32" s="76">
        <v>4</v>
      </c>
      <c r="K32" s="80">
        <v>4</v>
      </c>
      <c r="L32" s="76">
        <v>4</v>
      </c>
      <c r="M32" s="76">
        <v>4</v>
      </c>
      <c r="N32" s="76">
        <v>4</v>
      </c>
      <c r="O32" s="76">
        <v>4</v>
      </c>
      <c r="P32" s="76">
        <v>6</v>
      </c>
      <c r="Q32" s="76">
        <v>6</v>
      </c>
      <c r="R32" s="76">
        <v>6</v>
      </c>
      <c r="S32" s="76">
        <v>6</v>
      </c>
      <c r="T32" s="76">
        <v>12</v>
      </c>
      <c r="U32" s="79"/>
      <c r="V32" s="68">
        <f t="shared" si="1"/>
        <v>80</v>
      </c>
      <c r="W32" s="24"/>
      <c r="X32" s="25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83"/>
      <c r="AV32" s="83"/>
      <c r="AW32" s="67">
        <f>SUM(Y32:AV32)</f>
        <v>0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14">
        <v>80</v>
      </c>
    </row>
    <row r="33" spans="1:59" ht="24.75" customHeight="1">
      <c r="A33" s="216"/>
      <c r="B33" s="193"/>
      <c r="C33" s="214"/>
      <c r="D33" s="11" t="s">
        <v>24</v>
      </c>
      <c r="E33" s="116">
        <v>2</v>
      </c>
      <c r="F33" s="116">
        <v>2</v>
      </c>
      <c r="G33" s="116">
        <v>2</v>
      </c>
      <c r="H33" s="116">
        <v>2</v>
      </c>
      <c r="I33" s="116">
        <v>2</v>
      </c>
      <c r="J33" s="116">
        <v>2</v>
      </c>
      <c r="K33" s="116">
        <v>2</v>
      </c>
      <c r="L33" s="116">
        <v>2</v>
      </c>
      <c r="M33" s="116">
        <v>2</v>
      </c>
      <c r="N33" s="116">
        <v>2</v>
      </c>
      <c r="O33" s="116">
        <v>2</v>
      </c>
      <c r="P33" s="116">
        <v>3</v>
      </c>
      <c r="Q33" s="116">
        <v>3</v>
      </c>
      <c r="R33" s="116">
        <v>3</v>
      </c>
      <c r="S33" s="116">
        <v>3</v>
      </c>
      <c r="T33" s="116">
        <v>6</v>
      </c>
      <c r="U33" s="117"/>
      <c r="V33" s="115">
        <f t="shared" si="1"/>
        <v>40</v>
      </c>
      <c r="W33" s="24"/>
      <c r="X33" s="25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83"/>
      <c r="AV33" s="83"/>
      <c r="AW33" s="67"/>
      <c r="AX33" s="27"/>
      <c r="AY33" s="27"/>
      <c r="AZ33" s="27"/>
      <c r="BA33" s="27"/>
      <c r="BB33" s="27"/>
      <c r="BC33" s="27"/>
      <c r="BD33" s="27"/>
      <c r="BE33" s="27"/>
      <c r="BF33" s="27"/>
      <c r="BG33" s="14"/>
    </row>
    <row r="34" spans="1:59" ht="24.75" customHeight="1">
      <c r="A34" s="216"/>
      <c r="B34" s="192" t="s">
        <v>45</v>
      </c>
      <c r="C34" s="213" t="s">
        <v>106</v>
      </c>
      <c r="D34" s="11" t="s">
        <v>30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9"/>
      <c r="V34" s="68"/>
      <c r="W34" s="24"/>
      <c r="X34" s="25"/>
      <c r="Y34" s="77">
        <v>2</v>
      </c>
      <c r="Z34" s="77">
        <v>2</v>
      </c>
      <c r="AA34" s="77">
        <v>2</v>
      </c>
      <c r="AB34" s="77">
        <v>2</v>
      </c>
      <c r="AC34" s="77">
        <v>2</v>
      </c>
      <c r="AD34" s="77">
        <v>2</v>
      </c>
      <c r="AE34" s="77">
        <v>2</v>
      </c>
      <c r="AF34" s="77">
        <v>2</v>
      </c>
      <c r="AG34" s="77">
        <v>2</v>
      </c>
      <c r="AH34" s="77">
        <v>2</v>
      </c>
      <c r="AI34" s="77">
        <v>2</v>
      </c>
      <c r="AJ34" s="77">
        <v>2</v>
      </c>
      <c r="AK34" s="77">
        <v>2</v>
      </c>
      <c r="AL34" s="77">
        <v>2</v>
      </c>
      <c r="AM34" s="77">
        <v>2</v>
      </c>
      <c r="AN34" s="77">
        <v>4</v>
      </c>
      <c r="AO34" s="77"/>
      <c r="AP34" s="77"/>
      <c r="AQ34" s="77"/>
      <c r="AR34" s="77"/>
      <c r="AS34" s="77"/>
      <c r="AT34" s="77"/>
      <c r="AU34" s="83"/>
      <c r="AV34" s="83"/>
      <c r="AW34" s="67">
        <f>SUM(Y34:AV34)</f>
        <v>34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14">
        <v>34</v>
      </c>
    </row>
    <row r="35" spans="1:59" ht="15.75">
      <c r="A35" s="216"/>
      <c r="B35" s="193"/>
      <c r="C35" s="214"/>
      <c r="D35" s="11" t="s">
        <v>24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9"/>
      <c r="V35" s="68"/>
      <c r="W35" s="24"/>
      <c r="X35" s="25"/>
      <c r="Y35" s="116">
        <v>1</v>
      </c>
      <c r="Z35" s="116">
        <v>1</v>
      </c>
      <c r="AA35" s="116">
        <v>1</v>
      </c>
      <c r="AB35" s="116">
        <v>1</v>
      </c>
      <c r="AC35" s="116">
        <v>1</v>
      </c>
      <c r="AD35" s="116">
        <v>1</v>
      </c>
      <c r="AE35" s="116">
        <v>1</v>
      </c>
      <c r="AF35" s="116">
        <v>1</v>
      </c>
      <c r="AG35" s="116">
        <v>1</v>
      </c>
      <c r="AH35" s="116">
        <v>1</v>
      </c>
      <c r="AI35" s="116">
        <v>1</v>
      </c>
      <c r="AJ35" s="116">
        <v>1</v>
      </c>
      <c r="AK35" s="116">
        <v>1</v>
      </c>
      <c r="AL35" s="116">
        <v>1</v>
      </c>
      <c r="AM35" s="116">
        <v>1</v>
      </c>
      <c r="AN35" s="116">
        <v>2</v>
      </c>
      <c r="AO35" s="116"/>
      <c r="AP35" s="116"/>
      <c r="AQ35" s="116"/>
      <c r="AR35" s="116"/>
      <c r="AS35" s="116"/>
      <c r="AT35" s="116"/>
      <c r="AU35" s="120"/>
      <c r="AV35" s="120"/>
      <c r="AW35" s="121">
        <f>SUM(Y35:AV35)</f>
        <v>17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14"/>
    </row>
    <row r="36" spans="1:59" ht="15.75">
      <c r="A36" s="216"/>
      <c r="B36" s="225" t="s">
        <v>107</v>
      </c>
      <c r="C36" s="220" t="s">
        <v>108</v>
      </c>
      <c r="D36" s="11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76"/>
      <c r="R36" s="76"/>
      <c r="S36" s="76"/>
      <c r="T36" s="76"/>
      <c r="U36" s="79"/>
      <c r="V36" s="68"/>
      <c r="W36" s="24"/>
      <c r="X36" s="25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222"/>
      <c r="AP36" s="77"/>
      <c r="AQ36" s="77"/>
      <c r="AR36" s="77"/>
      <c r="AS36" s="77"/>
      <c r="AT36" s="77"/>
      <c r="AU36" s="83"/>
      <c r="AV36" s="83"/>
      <c r="AW36" s="67"/>
      <c r="AX36" s="27"/>
      <c r="AY36" s="27"/>
      <c r="AZ36" s="27"/>
      <c r="BA36" s="27"/>
      <c r="BB36" s="27"/>
      <c r="BC36" s="27"/>
      <c r="BD36" s="27"/>
      <c r="BE36" s="27"/>
      <c r="BF36" s="27"/>
      <c r="BG36" s="14"/>
    </row>
    <row r="37" spans="1:59" ht="15.75">
      <c r="A37" s="216"/>
      <c r="B37" s="226"/>
      <c r="C37" s="221"/>
      <c r="D37" s="11"/>
      <c r="E37" s="81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82"/>
      <c r="Q37" s="76"/>
      <c r="R37" s="76"/>
      <c r="S37" s="76"/>
      <c r="T37" s="76"/>
      <c r="U37" s="79"/>
      <c r="V37" s="68"/>
      <c r="W37" s="24"/>
      <c r="X37" s="25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222"/>
      <c r="AP37" s="77"/>
      <c r="AQ37" s="77"/>
      <c r="AR37" s="77"/>
      <c r="AS37" s="77"/>
      <c r="AT37" s="77"/>
      <c r="AU37" s="83"/>
      <c r="AV37" s="83"/>
      <c r="AW37" s="67"/>
      <c r="AX37" s="27"/>
      <c r="AY37" s="27"/>
      <c r="AZ37" s="27"/>
      <c r="BA37" s="27"/>
      <c r="BB37" s="27"/>
      <c r="BC37" s="27"/>
      <c r="BD37" s="27"/>
      <c r="BE37" s="27"/>
      <c r="BF37" s="27"/>
      <c r="BG37" s="14"/>
    </row>
    <row r="38" spans="1:59" ht="28.5" customHeight="1">
      <c r="A38" s="216"/>
      <c r="B38" s="192" t="s">
        <v>109</v>
      </c>
      <c r="C38" s="213" t="s">
        <v>149</v>
      </c>
      <c r="D38" s="11" t="s">
        <v>30</v>
      </c>
      <c r="E38" s="76">
        <v>10</v>
      </c>
      <c r="F38" s="76">
        <v>8</v>
      </c>
      <c r="G38" s="76">
        <v>8</v>
      </c>
      <c r="H38" s="76">
        <v>8</v>
      </c>
      <c r="I38" s="76">
        <v>4</v>
      </c>
      <c r="J38" s="76">
        <v>4</v>
      </c>
      <c r="K38" s="76">
        <v>4</v>
      </c>
      <c r="L38" s="76">
        <v>4</v>
      </c>
      <c r="M38" s="76">
        <v>4</v>
      </c>
      <c r="N38" s="76">
        <v>4</v>
      </c>
      <c r="O38" s="106">
        <v>2</v>
      </c>
      <c r="P38" s="76">
        <v>8</v>
      </c>
      <c r="Q38" s="76">
        <v>14</v>
      </c>
      <c r="R38" s="76">
        <v>14</v>
      </c>
      <c r="S38" s="76">
        <v>14</v>
      </c>
      <c r="T38" s="76">
        <v>10</v>
      </c>
      <c r="U38" s="79"/>
      <c r="V38" s="68">
        <f>SUM(E38:U38)</f>
        <v>120</v>
      </c>
      <c r="W38" s="24"/>
      <c r="X38" s="25"/>
      <c r="Y38" s="77">
        <v>8</v>
      </c>
      <c r="Z38" s="77">
        <v>8</v>
      </c>
      <c r="AA38" s="77">
        <v>8</v>
      </c>
      <c r="AB38" s="77">
        <v>8</v>
      </c>
      <c r="AC38" s="77">
        <v>8</v>
      </c>
      <c r="AD38" s="77">
        <v>8</v>
      </c>
      <c r="AE38" s="77">
        <v>8</v>
      </c>
      <c r="AF38" s="77">
        <v>8</v>
      </c>
      <c r="AG38" s="77">
        <v>8</v>
      </c>
      <c r="AH38" s="77">
        <v>8</v>
      </c>
      <c r="AI38" s="77">
        <v>8</v>
      </c>
      <c r="AJ38" s="77">
        <v>8</v>
      </c>
      <c r="AK38" s="77">
        <v>8</v>
      </c>
      <c r="AL38" s="77">
        <v>8</v>
      </c>
      <c r="AM38" s="77">
        <v>8</v>
      </c>
      <c r="AN38" s="77">
        <v>8</v>
      </c>
      <c r="AO38" s="77"/>
      <c r="AP38" s="77">
        <v>8</v>
      </c>
      <c r="AQ38" s="77">
        <v>6</v>
      </c>
      <c r="AR38" s="77">
        <v>6</v>
      </c>
      <c r="AS38" s="77">
        <v>6</v>
      </c>
      <c r="AT38" s="77">
        <v>6</v>
      </c>
      <c r="AU38" s="83">
        <v>8</v>
      </c>
      <c r="AV38" s="83"/>
      <c r="AW38" s="67">
        <f>SUM(Y38:AV38)</f>
        <v>168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14">
        <v>288</v>
      </c>
    </row>
    <row r="39" spans="1:59" ht="15.75">
      <c r="A39" s="216"/>
      <c r="B39" s="193"/>
      <c r="C39" s="214"/>
      <c r="D39" s="11" t="s">
        <v>24</v>
      </c>
      <c r="E39" s="116">
        <v>4</v>
      </c>
      <c r="F39" s="116">
        <v>3</v>
      </c>
      <c r="G39" s="116">
        <v>3</v>
      </c>
      <c r="H39" s="116">
        <v>3</v>
      </c>
      <c r="I39" s="116">
        <v>1</v>
      </c>
      <c r="J39" s="116">
        <v>1</v>
      </c>
      <c r="K39" s="116">
        <v>1</v>
      </c>
      <c r="L39" s="116">
        <v>1</v>
      </c>
      <c r="M39" s="116">
        <v>1</v>
      </c>
      <c r="N39" s="116">
        <v>1</v>
      </c>
      <c r="O39" s="116">
        <v>3</v>
      </c>
      <c r="P39" s="116">
        <v>3</v>
      </c>
      <c r="Q39" s="116">
        <v>6</v>
      </c>
      <c r="R39" s="116">
        <v>6</v>
      </c>
      <c r="S39" s="116">
        <v>6</v>
      </c>
      <c r="T39" s="116">
        <v>2</v>
      </c>
      <c r="U39" s="117"/>
      <c r="V39" s="115">
        <f>SUM(E39:U39)</f>
        <v>45</v>
      </c>
      <c r="W39" s="24"/>
      <c r="X39" s="25"/>
      <c r="Y39" s="116">
        <v>4</v>
      </c>
      <c r="Z39" s="116">
        <v>4</v>
      </c>
      <c r="AA39" s="116">
        <v>4</v>
      </c>
      <c r="AB39" s="116">
        <v>4</v>
      </c>
      <c r="AC39" s="116">
        <v>4</v>
      </c>
      <c r="AD39" s="116">
        <v>4</v>
      </c>
      <c r="AE39" s="116">
        <v>4</v>
      </c>
      <c r="AF39" s="116">
        <v>4</v>
      </c>
      <c r="AG39" s="116">
        <v>4</v>
      </c>
      <c r="AH39" s="116">
        <v>4</v>
      </c>
      <c r="AI39" s="116">
        <v>4</v>
      </c>
      <c r="AJ39" s="116">
        <v>4</v>
      </c>
      <c r="AK39" s="116">
        <v>4</v>
      </c>
      <c r="AL39" s="116">
        <v>4</v>
      </c>
      <c r="AM39" s="116">
        <v>4</v>
      </c>
      <c r="AN39" s="116">
        <v>4</v>
      </c>
      <c r="AO39" s="116"/>
      <c r="AP39" s="116">
        <v>4</v>
      </c>
      <c r="AQ39" s="116">
        <v>3</v>
      </c>
      <c r="AR39" s="116">
        <v>3</v>
      </c>
      <c r="AS39" s="116">
        <v>3</v>
      </c>
      <c r="AT39" s="116">
        <v>3</v>
      </c>
      <c r="AU39" s="120">
        <v>4</v>
      </c>
      <c r="AV39" s="120"/>
      <c r="AW39" s="121">
        <f>SUM(Y39:AV39)</f>
        <v>84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14"/>
    </row>
    <row r="40" spans="1:59" ht="24.75" customHeight="1">
      <c r="A40" s="216"/>
      <c r="B40" s="192" t="s">
        <v>110</v>
      </c>
      <c r="C40" s="213" t="s">
        <v>111</v>
      </c>
      <c r="D40" s="11" t="s">
        <v>30</v>
      </c>
      <c r="E40" s="81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9"/>
      <c r="V40" s="68"/>
      <c r="W40" s="24"/>
      <c r="X40" s="25"/>
      <c r="Y40" s="77">
        <v>6</v>
      </c>
      <c r="Z40" s="77">
        <v>6</v>
      </c>
      <c r="AA40" s="77">
        <v>6</v>
      </c>
      <c r="AB40" s="77">
        <v>6</v>
      </c>
      <c r="AC40" s="77">
        <v>6</v>
      </c>
      <c r="AD40" s="77">
        <v>6</v>
      </c>
      <c r="AE40" s="77">
        <v>6</v>
      </c>
      <c r="AF40" s="77">
        <v>6</v>
      </c>
      <c r="AG40" s="77">
        <v>6</v>
      </c>
      <c r="AH40" s="77">
        <v>6</v>
      </c>
      <c r="AI40" s="77">
        <v>6</v>
      </c>
      <c r="AJ40" s="77">
        <v>8</v>
      </c>
      <c r="AK40" s="77">
        <v>2</v>
      </c>
      <c r="AL40" s="77">
        <v>2</v>
      </c>
      <c r="AM40" s="77">
        <v>2</v>
      </c>
      <c r="AN40" s="77">
        <v>4</v>
      </c>
      <c r="AO40" s="77"/>
      <c r="AP40" s="77">
        <v>2</v>
      </c>
      <c r="AQ40" s="77">
        <v>2</v>
      </c>
      <c r="AR40" s="77">
        <v>2</v>
      </c>
      <c r="AS40" s="77">
        <v>2</v>
      </c>
      <c r="AT40" s="77">
        <v>6</v>
      </c>
      <c r="AU40" s="83">
        <v>4</v>
      </c>
      <c r="AV40" s="83">
        <v>6</v>
      </c>
      <c r="AW40" s="67">
        <f>SUM(Y40:AV40)</f>
        <v>108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14">
        <v>108</v>
      </c>
    </row>
    <row r="41" spans="1:59" ht="26.25" customHeight="1">
      <c r="A41" s="216"/>
      <c r="B41" s="193"/>
      <c r="C41" s="214"/>
      <c r="D41" s="11" t="s">
        <v>24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9"/>
      <c r="V41" s="68"/>
      <c r="W41" s="24"/>
      <c r="X41" s="25"/>
      <c r="Y41" s="116">
        <v>2</v>
      </c>
      <c r="Z41" s="116">
        <v>2</v>
      </c>
      <c r="AA41" s="116">
        <v>2</v>
      </c>
      <c r="AB41" s="116">
        <v>2</v>
      </c>
      <c r="AC41" s="116">
        <v>2</v>
      </c>
      <c r="AD41" s="116">
        <v>2</v>
      </c>
      <c r="AE41" s="116">
        <v>2</v>
      </c>
      <c r="AF41" s="116">
        <v>2</v>
      </c>
      <c r="AG41" s="116">
        <v>2</v>
      </c>
      <c r="AH41" s="116">
        <v>2</v>
      </c>
      <c r="AI41" s="116">
        <v>2</v>
      </c>
      <c r="AJ41" s="116">
        <v>3</v>
      </c>
      <c r="AK41" s="116"/>
      <c r="AL41" s="116"/>
      <c r="AM41" s="116"/>
      <c r="AN41" s="116">
        <v>1</v>
      </c>
      <c r="AO41" s="116"/>
      <c r="AP41" s="116">
        <v>2</v>
      </c>
      <c r="AQ41" s="116" t="s">
        <v>140</v>
      </c>
      <c r="AR41" s="116">
        <v>1</v>
      </c>
      <c r="AS41" s="116" t="s">
        <v>140</v>
      </c>
      <c r="AT41" s="116">
        <v>3</v>
      </c>
      <c r="AU41" s="120">
        <v>3</v>
      </c>
      <c r="AV41" s="120"/>
      <c r="AW41" s="121">
        <f>SUM(Y41:AV41)</f>
        <v>35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14"/>
    </row>
    <row r="42" spans="1:59" ht="31.5" customHeight="1">
      <c r="A42" s="216"/>
      <c r="B42" s="225" t="s">
        <v>112</v>
      </c>
      <c r="C42" s="220" t="s">
        <v>51</v>
      </c>
      <c r="D42" s="11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9"/>
      <c r="V42" s="68"/>
      <c r="W42" s="24"/>
      <c r="X42" s="25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88">
        <v>6</v>
      </c>
      <c r="AL42" s="88">
        <v>6</v>
      </c>
      <c r="AM42" s="88">
        <v>6</v>
      </c>
      <c r="AN42" s="88">
        <v>6</v>
      </c>
      <c r="AO42" s="77"/>
      <c r="AP42" s="88">
        <v>12</v>
      </c>
      <c r="AQ42" s="88">
        <v>18</v>
      </c>
      <c r="AR42" s="88">
        <v>24</v>
      </c>
      <c r="AS42" s="88">
        <v>18</v>
      </c>
      <c r="AT42" s="88">
        <v>18</v>
      </c>
      <c r="AU42" s="89">
        <v>12</v>
      </c>
      <c r="AV42" s="89">
        <v>18</v>
      </c>
      <c r="AW42" s="67">
        <f>SUM(Y42:AV42)</f>
        <v>144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14">
        <v>144</v>
      </c>
    </row>
    <row r="43" spans="1:59" ht="15.75">
      <c r="A43" s="216"/>
      <c r="B43" s="226"/>
      <c r="C43" s="221"/>
      <c r="D43" s="11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9"/>
      <c r="V43" s="68"/>
      <c r="W43" s="24"/>
      <c r="X43" s="25"/>
      <c r="Y43" s="77"/>
      <c r="Z43" s="82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83"/>
      <c r="AV43" s="83"/>
      <c r="AW43" s="67"/>
      <c r="AX43" s="27"/>
      <c r="AY43" s="27"/>
      <c r="AZ43" s="27"/>
      <c r="BA43" s="27"/>
      <c r="BB43" s="27"/>
      <c r="BC43" s="27"/>
      <c r="BD43" s="27"/>
      <c r="BE43" s="27"/>
      <c r="BF43" s="27"/>
      <c r="BG43" s="14"/>
    </row>
    <row r="44" spans="1:59" ht="24.75" customHeight="1">
      <c r="A44" s="216"/>
      <c r="B44" s="192" t="s">
        <v>113</v>
      </c>
      <c r="C44" s="220" t="s">
        <v>150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9"/>
      <c r="V44" s="68"/>
      <c r="W44" s="24"/>
      <c r="X44" s="25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83"/>
      <c r="AV44" s="83"/>
      <c r="AW44" s="67"/>
      <c r="AX44" s="27"/>
      <c r="AY44" s="27"/>
      <c r="AZ44" s="27"/>
      <c r="BA44" s="27"/>
      <c r="BB44" s="27"/>
      <c r="BC44" s="27"/>
      <c r="BD44" s="27"/>
      <c r="BE44" s="27"/>
      <c r="BF44" s="27"/>
      <c r="BG44" s="14"/>
    </row>
    <row r="45" spans="1:59" ht="38.25" customHeight="1">
      <c r="A45" s="216"/>
      <c r="B45" s="193"/>
      <c r="C45" s="221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9"/>
      <c r="V45" s="68"/>
      <c r="W45" s="24"/>
      <c r="X45" s="25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83"/>
      <c r="AV45" s="83"/>
      <c r="AW45" s="67"/>
      <c r="AX45" s="27"/>
      <c r="AY45" s="27"/>
      <c r="AZ45" s="27"/>
      <c r="BA45" s="27"/>
      <c r="BB45" s="27"/>
      <c r="BC45" s="27"/>
      <c r="BD45" s="27"/>
      <c r="BE45" s="27"/>
      <c r="BF45" s="27"/>
      <c r="BG45" s="14"/>
    </row>
    <row r="46" spans="1:59" ht="33" customHeight="1">
      <c r="A46" s="216"/>
      <c r="B46" s="192" t="s">
        <v>114</v>
      </c>
      <c r="C46" s="213" t="s">
        <v>115</v>
      </c>
      <c r="D46" s="11" t="s">
        <v>30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9"/>
      <c r="V46" s="68"/>
      <c r="W46" s="24"/>
      <c r="X46" s="25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>
        <v>4</v>
      </c>
      <c r="AQ46" s="77"/>
      <c r="AR46" s="77"/>
      <c r="AS46" s="77"/>
      <c r="AT46" s="77">
        <v>6</v>
      </c>
      <c r="AU46" s="83">
        <v>12</v>
      </c>
      <c r="AV46" s="83">
        <v>12</v>
      </c>
      <c r="AW46" s="67">
        <f>SUM(Y46:AV46)</f>
        <v>34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14">
        <v>34</v>
      </c>
    </row>
    <row r="47" spans="1:59" ht="15.75">
      <c r="A47" s="216"/>
      <c r="B47" s="193"/>
      <c r="C47" s="214"/>
      <c r="D47" s="11" t="s">
        <v>24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9"/>
      <c r="V47" s="68"/>
      <c r="W47" s="24"/>
      <c r="X47" s="25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>
        <v>3</v>
      </c>
      <c r="AU47" s="120">
        <v>5</v>
      </c>
      <c r="AV47" s="120">
        <v>9</v>
      </c>
      <c r="AW47" s="121">
        <f>SUM(Y47:AV47)</f>
        <v>17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14"/>
    </row>
    <row r="48" spans="1:59" ht="15.75">
      <c r="A48" s="216"/>
      <c r="B48" s="225"/>
      <c r="C48" s="220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9"/>
      <c r="V48" s="68"/>
      <c r="W48" s="24"/>
      <c r="X48" s="25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83"/>
      <c r="AV48" s="83"/>
      <c r="AW48" s="67"/>
      <c r="AX48" s="27"/>
      <c r="AY48" s="27"/>
      <c r="AZ48" s="27"/>
      <c r="BA48" s="27"/>
      <c r="BB48" s="27"/>
      <c r="BC48" s="27"/>
      <c r="BD48" s="27"/>
      <c r="BE48" s="27"/>
      <c r="BF48" s="27"/>
      <c r="BG48" s="14"/>
    </row>
    <row r="49" spans="1:59" ht="15.75">
      <c r="A49" s="216"/>
      <c r="B49" s="226"/>
      <c r="C49" s="22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9"/>
      <c r="V49" s="68"/>
      <c r="W49" s="24"/>
      <c r="X49" s="25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83"/>
      <c r="AV49" s="83"/>
      <c r="AW49" s="67"/>
      <c r="AX49" s="27"/>
      <c r="AY49" s="27"/>
      <c r="AZ49" s="27"/>
      <c r="BA49" s="27"/>
      <c r="BB49" s="27"/>
      <c r="BC49" s="27"/>
      <c r="BD49" s="27"/>
      <c r="BE49" s="27"/>
      <c r="BF49" s="27"/>
      <c r="BG49" s="14"/>
    </row>
    <row r="50" spans="1:59" ht="15.75">
      <c r="A50" s="216"/>
      <c r="B50" s="22"/>
      <c r="C50" s="51"/>
      <c r="D50" s="11"/>
      <c r="E50" s="12"/>
      <c r="F50" s="12"/>
      <c r="G50" s="12"/>
      <c r="H50" s="12"/>
      <c r="I50" s="47"/>
      <c r="J50" s="47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4"/>
      <c r="V50" s="65">
        <f>SUM(V8:V49)</f>
        <v>864</v>
      </c>
      <c r="W50" s="27"/>
      <c r="X50" s="25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34"/>
      <c r="AV50" s="33"/>
      <c r="AW50" s="67">
        <f>SUM(AW5:AW49)</f>
        <v>1170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14">
        <f>SUM(BG6:BG49)</f>
        <v>1404</v>
      </c>
    </row>
    <row r="51" spans="1:58" ht="15.75">
      <c r="A51" s="216"/>
      <c r="E51" s="19">
        <f aca="true" t="shared" si="3" ref="E51:T51">SUM(E8:E50)</f>
        <v>54</v>
      </c>
      <c r="F51" s="19">
        <f t="shared" si="3"/>
        <v>54</v>
      </c>
      <c r="G51" s="19">
        <f t="shared" si="3"/>
        <v>54</v>
      </c>
      <c r="H51" s="19">
        <f t="shared" si="3"/>
        <v>54</v>
      </c>
      <c r="I51" s="49">
        <f t="shared" si="3"/>
        <v>54</v>
      </c>
      <c r="J51" s="49">
        <f t="shared" si="3"/>
        <v>54</v>
      </c>
      <c r="K51" s="19">
        <f t="shared" si="3"/>
        <v>54</v>
      </c>
      <c r="L51" s="19">
        <f t="shared" si="3"/>
        <v>54</v>
      </c>
      <c r="M51" s="19">
        <f t="shared" si="3"/>
        <v>54</v>
      </c>
      <c r="N51" s="19">
        <f t="shared" si="3"/>
        <v>54</v>
      </c>
      <c r="O51" s="19">
        <f t="shared" si="3"/>
        <v>54</v>
      </c>
      <c r="P51" s="19">
        <f t="shared" si="3"/>
        <v>54</v>
      </c>
      <c r="Q51" s="19">
        <f t="shared" si="3"/>
        <v>54</v>
      </c>
      <c r="R51" s="19">
        <f t="shared" si="3"/>
        <v>54</v>
      </c>
      <c r="S51" s="19">
        <f t="shared" si="3"/>
        <v>54</v>
      </c>
      <c r="T51" s="11">
        <f t="shared" si="3"/>
        <v>54</v>
      </c>
      <c r="U51" s="17"/>
      <c r="V51" s="69">
        <f>SUM(E51:U51)</f>
        <v>864</v>
      </c>
      <c r="W51" s="28">
        <v>0</v>
      </c>
      <c r="X51" s="29">
        <v>0</v>
      </c>
      <c r="Y51" s="19">
        <f aca="true" t="shared" si="4" ref="Y51:AV51">SUM(Y8:Y50)</f>
        <v>54</v>
      </c>
      <c r="Z51" s="19">
        <f t="shared" si="4"/>
        <v>54</v>
      </c>
      <c r="AA51" s="19">
        <f t="shared" si="4"/>
        <v>54</v>
      </c>
      <c r="AB51" s="19">
        <f t="shared" si="4"/>
        <v>54</v>
      </c>
      <c r="AC51" s="19">
        <f t="shared" si="4"/>
        <v>54</v>
      </c>
      <c r="AD51" s="19">
        <f t="shared" si="4"/>
        <v>54</v>
      </c>
      <c r="AE51" s="19">
        <f t="shared" si="4"/>
        <v>54</v>
      </c>
      <c r="AF51" s="19">
        <f t="shared" si="4"/>
        <v>54</v>
      </c>
      <c r="AG51" s="19">
        <f t="shared" si="4"/>
        <v>54</v>
      </c>
      <c r="AH51" s="19">
        <f t="shared" si="4"/>
        <v>54</v>
      </c>
      <c r="AI51" s="19">
        <f t="shared" si="4"/>
        <v>54</v>
      </c>
      <c r="AJ51" s="49">
        <f t="shared" si="4"/>
        <v>54</v>
      </c>
      <c r="AK51" s="49">
        <f t="shared" si="4"/>
        <v>51</v>
      </c>
      <c r="AL51" s="49">
        <f t="shared" si="4"/>
        <v>51</v>
      </c>
      <c r="AM51" s="49">
        <f t="shared" si="4"/>
        <v>51</v>
      </c>
      <c r="AN51" s="49">
        <f t="shared" si="4"/>
        <v>51</v>
      </c>
      <c r="AO51" s="49">
        <f t="shared" si="4"/>
        <v>0</v>
      </c>
      <c r="AP51" s="49">
        <f t="shared" si="4"/>
        <v>48</v>
      </c>
      <c r="AQ51" s="49">
        <f t="shared" si="4"/>
        <v>45</v>
      </c>
      <c r="AR51" s="49">
        <f t="shared" si="4"/>
        <v>42</v>
      </c>
      <c r="AS51" s="49">
        <f t="shared" si="4"/>
        <v>45</v>
      </c>
      <c r="AT51" s="49">
        <f t="shared" si="4"/>
        <v>45</v>
      </c>
      <c r="AU51" s="34">
        <f t="shared" si="4"/>
        <v>48</v>
      </c>
      <c r="AV51" s="55">
        <f t="shared" si="4"/>
        <v>45</v>
      </c>
      <c r="AW51" s="71">
        <f>SUM(Y51:AV51)</f>
        <v>1170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3"/>
    </row>
    <row r="52" spans="1:59" ht="15.75">
      <c r="A52" s="216"/>
      <c r="B52" s="207" t="s">
        <v>34</v>
      </c>
      <c r="C52" s="207"/>
      <c r="D52" s="207"/>
      <c r="E52" s="19">
        <v>36</v>
      </c>
      <c r="F52" s="19">
        <v>36</v>
      </c>
      <c r="G52" s="19">
        <v>36</v>
      </c>
      <c r="H52" s="19">
        <v>36</v>
      </c>
      <c r="I52" s="49">
        <v>36</v>
      </c>
      <c r="J52" s="49">
        <v>36</v>
      </c>
      <c r="K52" s="19">
        <v>36</v>
      </c>
      <c r="L52" s="19">
        <v>36</v>
      </c>
      <c r="M52" s="19">
        <v>36</v>
      </c>
      <c r="N52" s="19">
        <v>36</v>
      </c>
      <c r="O52" s="19">
        <v>36</v>
      </c>
      <c r="P52" s="19">
        <v>36</v>
      </c>
      <c r="Q52" s="19">
        <v>36</v>
      </c>
      <c r="R52" s="19">
        <v>36</v>
      </c>
      <c r="S52" s="19">
        <v>36</v>
      </c>
      <c r="T52" s="11">
        <v>36</v>
      </c>
      <c r="U52" s="17" t="s">
        <v>140</v>
      </c>
      <c r="V52" s="69">
        <f>SUM(E52:U52)</f>
        <v>576</v>
      </c>
      <c r="W52" s="29">
        <v>0</v>
      </c>
      <c r="X52" s="29">
        <v>0</v>
      </c>
      <c r="Y52" s="19">
        <v>36</v>
      </c>
      <c r="Z52" s="19">
        <v>36</v>
      </c>
      <c r="AA52" s="19">
        <v>36</v>
      </c>
      <c r="AB52" s="19">
        <v>36</v>
      </c>
      <c r="AC52" s="19">
        <v>36</v>
      </c>
      <c r="AD52" s="19">
        <v>36</v>
      </c>
      <c r="AE52" s="19">
        <v>36</v>
      </c>
      <c r="AF52" s="19">
        <v>36</v>
      </c>
      <c r="AG52" s="19">
        <v>36</v>
      </c>
      <c r="AH52" s="19">
        <v>36</v>
      </c>
      <c r="AI52" s="19">
        <v>36</v>
      </c>
      <c r="AJ52" s="49">
        <v>36</v>
      </c>
      <c r="AK52" s="49">
        <v>36</v>
      </c>
      <c r="AL52" s="49">
        <v>36</v>
      </c>
      <c r="AM52" s="49">
        <v>36</v>
      </c>
      <c r="AN52" s="49">
        <v>36</v>
      </c>
      <c r="AO52" s="49" t="s">
        <v>140</v>
      </c>
      <c r="AP52" s="49">
        <v>36</v>
      </c>
      <c r="AQ52" s="49">
        <v>36</v>
      </c>
      <c r="AR52" s="49">
        <v>36</v>
      </c>
      <c r="AS52" s="49">
        <v>36</v>
      </c>
      <c r="AT52" s="49">
        <v>36</v>
      </c>
      <c r="AU52" s="34">
        <v>36</v>
      </c>
      <c r="AV52" s="55">
        <v>36</v>
      </c>
      <c r="AW52" s="71">
        <f>SUM(Y52:AV52)</f>
        <v>828</v>
      </c>
      <c r="AX52" s="43">
        <v>0</v>
      </c>
      <c r="AY52" s="43">
        <v>0</v>
      </c>
      <c r="AZ52" s="43">
        <v>0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43"/>
      <c r="BG52" s="19">
        <v>1404</v>
      </c>
    </row>
    <row r="53" spans="1:59" ht="15.75">
      <c r="A53" s="227"/>
      <c r="B53" s="208" t="s">
        <v>35</v>
      </c>
      <c r="C53" s="208"/>
      <c r="D53" s="208"/>
      <c r="E53" s="19">
        <v>18</v>
      </c>
      <c r="F53" s="19">
        <v>18</v>
      </c>
      <c r="G53" s="19">
        <v>18</v>
      </c>
      <c r="H53" s="19">
        <v>18</v>
      </c>
      <c r="I53" s="49">
        <v>18</v>
      </c>
      <c r="J53" s="49">
        <v>18</v>
      </c>
      <c r="K53" s="19">
        <v>18</v>
      </c>
      <c r="L53" s="19">
        <v>18</v>
      </c>
      <c r="M53" s="19">
        <v>18</v>
      </c>
      <c r="N53" s="19">
        <v>18</v>
      </c>
      <c r="O53" s="19">
        <v>18</v>
      </c>
      <c r="P53" s="19">
        <v>18</v>
      </c>
      <c r="Q53" s="19">
        <v>18</v>
      </c>
      <c r="R53" s="19">
        <v>18</v>
      </c>
      <c r="S53" s="19">
        <v>18</v>
      </c>
      <c r="T53" s="11">
        <v>18</v>
      </c>
      <c r="U53" s="17" t="s">
        <v>140</v>
      </c>
      <c r="V53" s="69">
        <f>SUM(E53:U53)</f>
        <v>288</v>
      </c>
      <c r="W53" s="28">
        <v>0</v>
      </c>
      <c r="X53" s="29">
        <v>0</v>
      </c>
      <c r="Y53" s="19">
        <v>18</v>
      </c>
      <c r="Z53" s="19">
        <v>18</v>
      </c>
      <c r="AA53" s="19">
        <v>18</v>
      </c>
      <c r="AB53" s="19">
        <v>18</v>
      </c>
      <c r="AC53" s="19">
        <v>18</v>
      </c>
      <c r="AD53" s="19">
        <v>18</v>
      </c>
      <c r="AE53" s="19">
        <v>18</v>
      </c>
      <c r="AF53" s="19">
        <v>18</v>
      </c>
      <c r="AG53" s="19">
        <v>18</v>
      </c>
      <c r="AH53" s="19">
        <v>18</v>
      </c>
      <c r="AI53" s="19">
        <v>18</v>
      </c>
      <c r="AJ53" s="49">
        <v>18</v>
      </c>
      <c r="AK53" s="49">
        <v>15</v>
      </c>
      <c r="AL53" s="49">
        <v>15</v>
      </c>
      <c r="AM53" s="49">
        <v>15</v>
      </c>
      <c r="AN53" s="49">
        <v>15</v>
      </c>
      <c r="AO53" s="49" t="s">
        <v>140</v>
      </c>
      <c r="AP53" s="49">
        <v>12</v>
      </c>
      <c r="AQ53" s="49">
        <v>9</v>
      </c>
      <c r="AR53" s="49">
        <v>6</v>
      </c>
      <c r="AS53" s="49">
        <v>9</v>
      </c>
      <c r="AT53" s="49">
        <v>9</v>
      </c>
      <c r="AU53" s="34">
        <v>12</v>
      </c>
      <c r="AV53" s="55">
        <v>9</v>
      </c>
      <c r="AW53" s="71">
        <f>SUM(Y53:AV53)</f>
        <v>342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/>
      <c r="BG53" s="19">
        <v>630</v>
      </c>
    </row>
    <row r="54" spans="1:59" ht="15.75">
      <c r="A54" s="16"/>
      <c r="B54" s="11"/>
      <c r="C54" s="11" t="s">
        <v>84</v>
      </c>
      <c r="D54" s="11"/>
      <c r="E54" s="18"/>
      <c r="F54" s="18"/>
      <c r="G54" s="18"/>
      <c r="H54" s="18"/>
      <c r="I54" s="50"/>
      <c r="J54" s="50"/>
      <c r="K54" s="11"/>
      <c r="L54" s="11"/>
      <c r="M54" s="11"/>
      <c r="N54" s="11"/>
      <c r="O54" s="11" t="s">
        <v>140</v>
      </c>
      <c r="P54" s="11"/>
      <c r="Q54" s="11"/>
      <c r="R54" s="11"/>
      <c r="S54" s="11"/>
      <c r="T54" s="11"/>
      <c r="U54" s="123">
        <v>36</v>
      </c>
      <c r="V54" s="58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34"/>
      <c r="AK54" s="72"/>
      <c r="AL54" s="34"/>
      <c r="AM54" s="34"/>
      <c r="AN54" s="34"/>
      <c r="AO54" s="74">
        <v>36</v>
      </c>
      <c r="AP54" s="34"/>
      <c r="AQ54" s="34"/>
      <c r="AR54" s="34"/>
      <c r="AS54" s="34"/>
      <c r="AT54" s="34"/>
      <c r="AU54" s="34"/>
      <c r="AV54" s="34"/>
      <c r="AW54" s="60"/>
      <c r="AX54" s="31"/>
      <c r="AY54" s="31"/>
      <c r="AZ54" s="31"/>
      <c r="BA54" s="31"/>
      <c r="BB54" s="31"/>
      <c r="BC54" s="31"/>
      <c r="BD54" s="31"/>
      <c r="BE54" s="31"/>
      <c r="BF54" s="31"/>
      <c r="BG54" s="73">
        <v>72</v>
      </c>
    </row>
    <row r="55" spans="2:59" ht="15.75">
      <c r="B55" s="2"/>
      <c r="C55" s="2"/>
      <c r="D55" s="2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2:59" ht="15.75">
      <c r="B56" s="36"/>
      <c r="C56" s="2" t="s">
        <v>66</v>
      </c>
      <c r="D56" s="2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2:3" ht="15">
      <c r="B57" s="37"/>
      <c r="C57" t="s">
        <v>67</v>
      </c>
    </row>
    <row r="58" spans="2:3" ht="15">
      <c r="B58" s="38"/>
      <c r="C58" t="s">
        <v>51</v>
      </c>
    </row>
    <row r="59" spans="2:3" ht="15.75">
      <c r="B59" s="39"/>
      <c r="C59" s="40" t="s">
        <v>68</v>
      </c>
    </row>
    <row r="60" spans="2:3" ht="15.75">
      <c r="B60" s="41"/>
      <c r="C60" s="40" t="s">
        <v>69</v>
      </c>
    </row>
    <row r="61" spans="6:8" ht="15.75">
      <c r="F61" s="209" t="s">
        <v>36</v>
      </c>
      <c r="G61" s="209"/>
      <c r="H61" s="209"/>
    </row>
  </sheetData>
  <sheetProtection/>
  <mergeCells count="70">
    <mergeCell ref="B53:D53"/>
    <mergeCell ref="C18:C19"/>
    <mergeCell ref="B48:B49"/>
    <mergeCell ref="C48:C49"/>
    <mergeCell ref="B46:B47"/>
    <mergeCell ref="D30:D31"/>
    <mergeCell ref="C38:C39"/>
    <mergeCell ref="C22:C23"/>
    <mergeCell ref="C46:C47"/>
    <mergeCell ref="B26:B27"/>
    <mergeCell ref="C6:C7"/>
    <mergeCell ref="B30:B31"/>
    <mergeCell ref="B24:B25"/>
    <mergeCell ref="C24:C25"/>
    <mergeCell ref="B28:B29"/>
    <mergeCell ref="C28:C29"/>
    <mergeCell ref="C26:C27"/>
    <mergeCell ref="AX1:BA1"/>
    <mergeCell ref="C10:C11"/>
    <mergeCell ref="F61:H61"/>
    <mergeCell ref="B18:B19"/>
    <mergeCell ref="B16:B17"/>
    <mergeCell ref="C16:C17"/>
    <mergeCell ref="B22:B23"/>
    <mergeCell ref="C30:C31"/>
    <mergeCell ref="B6:B7"/>
    <mergeCell ref="B36:B37"/>
    <mergeCell ref="J1:L1"/>
    <mergeCell ref="A1:A5"/>
    <mergeCell ref="B1:B5"/>
    <mergeCell ref="C1:C5"/>
    <mergeCell ref="D1:D5"/>
    <mergeCell ref="AJ1:AM1"/>
    <mergeCell ref="F1:H1"/>
    <mergeCell ref="A6:A53"/>
    <mergeCell ref="B52:D52"/>
    <mergeCell ref="BC1:BE1"/>
    <mergeCell ref="BG1:BG5"/>
    <mergeCell ref="E2:BF2"/>
    <mergeCell ref="E4:BF4"/>
    <mergeCell ref="N1:P1"/>
    <mergeCell ref="R1:T1"/>
    <mergeCell ref="W1:Z1"/>
    <mergeCell ref="AF1:AH1"/>
    <mergeCell ref="AO1:AQ1"/>
    <mergeCell ref="AS1:AU1"/>
    <mergeCell ref="B8:B9"/>
    <mergeCell ref="C8:C9"/>
    <mergeCell ref="B20:B21"/>
    <mergeCell ref="C20:C21"/>
    <mergeCell ref="C12:C13"/>
    <mergeCell ref="B10:B11"/>
    <mergeCell ref="B12:B13"/>
    <mergeCell ref="AB1:AD1"/>
    <mergeCell ref="AO36:AO37"/>
    <mergeCell ref="B44:B45"/>
    <mergeCell ref="C36:C37"/>
    <mergeCell ref="C44:C45"/>
    <mergeCell ref="D28:D29"/>
    <mergeCell ref="B42:B43"/>
    <mergeCell ref="C42:C43"/>
    <mergeCell ref="B40:B41"/>
    <mergeCell ref="C40:C41"/>
    <mergeCell ref="C34:C35"/>
    <mergeCell ref="B38:B39"/>
    <mergeCell ref="B14:B15"/>
    <mergeCell ref="C14:C15"/>
    <mergeCell ref="B32:B33"/>
    <mergeCell ref="C32:C33"/>
    <mergeCell ref="B34:B3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43"/>
  <sheetViews>
    <sheetView zoomScale="50" zoomScaleNormal="50" zoomScalePageLayoutView="0" workbookViewId="0" topLeftCell="D4">
      <selection activeCell="AN41" sqref="AN41"/>
    </sheetView>
  </sheetViews>
  <sheetFormatPr defaultColWidth="9.140625" defaultRowHeight="15"/>
  <cols>
    <col min="1" max="1" width="6.00390625" style="0" customWidth="1"/>
    <col min="2" max="2" width="11.7109375" style="0" customWidth="1"/>
    <col min="3" max="3" width="30.421875" style="0" customWidth="1"/>
    <col min="4" max="4" width="18.28125" style="0" customWidth="1"/>
    <col min="5" max="6" width="4.7109375" style="0" customWidth="1"/>
    <col min="7" max="7" width="4.57421875" style="0" customWidth="1"/>
    <col min="8" max="8" width="5.7109375" style="0" customWidth="1"/>
    <col min="9" max="9" width="5.28125" style="0" customWidth="1"/>
    <col min="10" max="10" width="4.7109375" style="0" customWidth="1"/>
    <col min="11" max="11" width="5.421875" style="0" customWidth="1"/>
    <col min="12" max="12" width="5.7109375" style="0" customWidth="1"/>
    <col min="13" max="13" width="5.00390625" style="0" customWidth="1"/>
    <col min="14" max="14" width="5.7109375" style="0" customWidth="1"/>
    <col min="15" max="15" width="5.28125" style="0" customWidth="1"/>
    <col min="16" max="16" width="6.28125" style="0" customWidth="1"/>
    <col min="17" max="17" width="5.28125" style="0" customWidth="1"/>
    <col min="18" max="19" width="5.7109375" style="0" customWidth="1"/>
    <col min="20" max="21" width="5.28125" style="0" customWidth="1"/>
    <col min="22" max="22" width="5.7109375" style="0" customWidth="1"/>
    <col min="23" max="23" width="4.7109375" style="0" customWidth="1"/>
    <col min="24" max="24" width="5.7109375" style="0" customWidth="1"/>
    <col min="25" max="25" width="5.57421875" style="0" customWidth="1"/>
    <col min="26" max="26" width="5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7.57421875" style="0" customWidth="1"/>
    <col min="31" max="31" width="6.7109375" style="0" customWidth="1"/>
    <col min="38" max="38" width="7.140625" style="0" customWidth="1"/>
    <col min="39" max="39" width="7.7109375" style="0" customWidth="1"/>
    <col min="40" max="40" width="6.7109375" style="0" customWidth="1"/>
    <col min="41" max="42" width="6.8515625" style="0" customWidth="1"/>
    <col min="43" max="43" width="6.7109375" style="0" customWidth="1"/>
    <col min="44" max="44" width="7.140625" style="0" customWidth="1"/>
    <col min="45" max="45" width="7.28125" style="0" customWidth="1"/>
    <col min="46" max="46" width="7.140625" style="0" customWidth="1"/>
    <col min="47" max="47" width="6.28125" style="0" customWidth="1"/>
    <col min="48" max="48" width="6.8515625" style="0" customWidth="1"/>
  </cols>
  <sheetData>
    <row r="1" spans="1:50" ht="84" customHeight="1">
      <c r="A1" s="196" t="s">
        <v>0</v>
      </c>
      <c r="B1" s="196" t="s">
        <v>1</v>
      </c>
      <c r="C1" s="197" t="s">
        <v>2</v>
      </c>
      <c r="D1" s="198" t="s">
        <v>3</v>
      </c>
      <c r="E1" s="4" t="s">
        <v>53</v>
      </c>
      <c r="F1" s="200" t="s">
        <v>4</v>
      </c>
      <c r="G1" s="200"/>
      <c r="H1" s="200"/>
      <c r="I1" s="5" t="s">
        <v>54</v>
      </c>
      <c r="J1" s="200" t="s">
        <v>5</v>
      </c>
      <c r="K1" s="200"/>
      <c r="L1" s="200"/>
      <c r="M1" s="6" t="s">
        <v>55</v>
      </c>
      <c r="N1" s="199" t="s">
        <v>6</v>
      </c>
      <c r="O1" s="199"/>
      <c r="P1" s="199"/>
      <c r="Q1" s="6" t="s">
        <v>56</v>
      </c>
      <c r="R1" s="199" t="s">
        <v>7</v>
      </c>
      <c r="S1" s="199"/>
      <c r="T1" s="199"/>
      <c r="U1" s="6" t="s">
        <v>57</v>
      </c>
      <c r="V1" s="6" t="s">
        <v>83</v>
      </c>
      <c r="W1" s="199" t="s">
        <v>8</v>
      </c>
      <c r="X1" s="199"/>
      <c r="Y1" s="199"/>
      <c r="Z1" s="199"/>
      <c r="AA1" s="6" t="s">
        <v>58</v>
      </c>
      <c r="AB1" s="199" t="s">
        <v>9</v>
      </c>
      <c r="AC1" s="202"/>
      <c r="AD1" s="202"/>
      <c r="AE1" s="6" t="s">
        <v>59</v>
      </c>
      <c r="AF1" s="199" t="s">
        <v>10</v>
      </c>
      <c r="AG1" s="199"/>
      <c r="AH1" s="199"/>
      <c r="AI1" s="7" t="s">
        <v>60</v>
      </c>
      <c r="AJ1" s="199" t="s">
        <v>11</v>
      </c>
      <c r="AK1" s="199"/>
      <c r="AL1" s="199"/>
      <c r="AM1" s="199"/>
      <c r="AN1" s="6" t="s">
        <v>61</v>
      </c>
      <c r="AO1" s="199" t="s">
        <v>12</v>
      </c>
      <c r="AP1" s="199"/>
      <c r="AQ1" s="199"/>
      <c r="AR1" s="6" t="s">
        <v>62</v>
      </c>
      <c r="AS1" s="199" t="s">
        <v>13</v>
      </c>
      <c r="AT1" s="199"/>
      <c r="AU1" s="199"/>
      <c r="AV1" s="17"/>
      <c r="AW1" s="6" t="s">
        <v>85</v>
      </c>
      <c r="AX1" s="196" t="s">
        <v>17</v>
      </c>
    </row>
    <row r="2" spans="1:50" ht="15.75">
      <c r="A2" s="196"/>
      <c r="B2" s="196"/>
      <c r="C2" s="197"/>
      <c r="D2" s="198"/>
      <c r="E2" s="203" t="s">
        <v>18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196"/>
    </row>
    <row r="3" spans="1:50" ht="15">
      <c r="A3" s="196"/>
      <c r="B3" s="196"/>
      <c r="C3" s="197"/>
      <c r="D3" s="198"/>
      <c r="E3" s="8">
        <v>36</v>
      </c>
      <c r="F3" s="8">
        <v>37</v>
      </c>
      <c r="G3" s="8">
        <v>38</v>
      </c>
      <c r="H3" s="8">
        <v>39</v>
      </c>
      <c r="I3" s="8">
        <v>40</v>
      </c>
      <c r="J3" s="9">
        <v>41</v>
      </c>
      <c r="K3" s="10">
        <v>42</v>
      </c>
      <c r="L3" s="10">
        <v>43</v>
      </c>
      <c r="M3" s="10">
        <v>44</v>
      </c>
      <c r="N3" s="10">
        <v>45</v>
      </c>
      <c r="O3" s="10">
        <v>46</v>
      </c>
      <c r="P3" s="10">
        <v>47</v>
      </c>
      <c r="Q3" s="10">
        <v>48</v>
      </c>
      <c r="R3" s="10">
        <v>49</v>
      </c>
      <c r="S3" s="10">
        <v>50</v>
      </c>
      <c r="T3" s="10">
        <v>51</v>
      </c>
      <c r="U3" s="10">
        <v>52</v>
      </c>
      <c r="V3" s="10"/>
      <c r="W3" s="10">
        <v>1</v>
      </c>
      <c r="X3" s="10">
        <v>2</v>
      </c>
      <c r="Y3" s="10">
        <v>3</v>
      </c>
      <c r="Z3" s="10">
        <v>4</v>
      </c>
      <c r="AA3" s="10">
        <v>5</v>
      </c>
      <c r="AB3" s="10">
        <v>6</v>
      </c>
      <c r="AC3" s="10">
        <v>7</v>
      </c>
      <c r="AD3" s="10">
        <v>8</v>
      </c>
      <c r="AE3" s="10">
        <v>9</v>
      </c>
      <c r="AF3" s="10">
        <v>10</v>
      </c>
      <c r="AG3" s="10">
        <v>11</v>
      </c>
      <c r="AH3" s="10">
        <v>12</v>
      </c>
      <c r="AI3" s="10">
        <v>13</v>
      </c>
      <c r="AJ3" s="10">
        <v>14</v>
      </c>
      <c r="AK3" s="10">
        <v>15</v>
      </c>
      <c r="AL3" s="10">
        <v>16</v>
      </c>
      <c r="AM3" s="10">
        <v>17</v>
      </c>
      <c r="AN3" s="10">
        <v>18</v>
      </c>
      <c r="AO3" s="10">
        <v>19</v>
      </c>
      <c r="AP3" s="10">
        <v>20</v>
      </c>
      <c r="AQ3" s="10">
        <v>21</v>
      </c>
      <c r="AR3" s="10">
        <v>22</v>
      </c>
      <c r="AS3" s="10">
        <v>23</v>
      </c>
      <c r="AT3" s="10">
        <v>24</v>
      </c>
      <c r="AU3" s="10">
        <v>25</v>
      </c>
      <c r="AV3" s="10">
        <v>26</v>
      </c>
      <c r="AW3" s="10"/>
      <c r="AX3" s="196"/>
    </row>
    <row r="4" spans="1:50" ht="15.75" customHeight="1">
      <c r="A4" s="196"/>
      <c r="B4" s="196"/>
      <c r="C4" s="197"/>
      <c r="D4" s="198"/>
      <c r="E4" s="205" t="s">
        <v>19</v>
      </c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196"/>
    </row>
    <row r="5" spans="1:50" ht="15">
      <c r="A5" s="196"/>
      <c r="B5" s="196"/>
      <c r="C5" s="197"/>
      <c r="D5" s="198"/>
      <c r="E5" s="8">
        <v>1</v>
      </c>
      <c r="F5" s="8">
        <v>2</v>
      </c>
      <c r="G5" s="8">
        <v>3</v>
      </c>
      <c r="H5" s="8">
        <v>4</v>
      </c>
      <c r="I5" s="46">
        <v>5</v>
      </c>
      <c r="J5" s="46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57"/>
      <c r="W5" s="23">
        <v>18</v>
      </c>
      <c r="X5" s="23">
        <v>19</v>
      </c>
      <c r="Y5" s="8">
        <v>20</v>
      </c>
      <c r="Z5" s="8">
        <v>21</v>
      </c>
      <c r="AA5" s="10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56">
        <v>31</v>
      </c>
      <c r="AK5" s="56">
        <v>32</v>
      </c>
      <c r="AL5" s="56">
        <v>33</v>
      </c>
      <c r="AM5" s="56">
        <v>34</v>
      </c>
      <c r="AN5" s="56">
        <v>35</v>
      </c>
      <c r="AO5" s="56">
        <v>36</v>
      </c>
      <c r="AP5" s="56">
        <v>37</v>
      </c>
      <c r="AQ5" s="56">
        <v>38</v>
      </c>
      <c r="AR5" s="56">
        <v>38</v>
      </c>
      <c r="AS5" s="56">
        <v>40</v>
      </c>
      <c r="AT5" s="56">
        <v>41</v>
      </c>
      <c r="AU5" s="56">
        <v>42</v>
      </c>
      <c r="AV5" s="56">
        <v>43</v>
      </c>
      <c r="AW5" s="70"/>
      <c r="AX5" s="196"/>
    </row>
    <row r="6" spans="1:50" ht="15.75" customHeight="1">
      <c r="A6" s="215" t="s">
        <v>139</v>
      </c>
      <c r="B6" s="199" t="s">
        <v>89</v>
      </c>
      <c r="C6" s="208" t="s">
        <v>90</v>
      </c>
      <c r="D6" s="11"/>
      <c r="E6" s="12">
        <v>36</v>
      </c>
      <c r="F6" s="12">
        <v>36</v>
      </c>
      <c r="G6" s="12">
        <v>36</v>
      </c>
      <c r="H6" s="12">
        <v>36</v>
      </c>
      <c r="I6" s="47">
        <v>36</v>
      </c>
      <c r="J6" s="47">
        <v>36</v>
      </c>
      <c r="K6" s="12">
        <v>36</v>
      </c>
      <c r="L6" s="12">
        <v>36</v>
      </c>
      <c r="M6" s="12">
        <v>36</v>
      </c>
      <c r="N6" s="12">
        <v>36</v>
      </c>
      <c r="O6" s="12">
        <v>36</v>
      </c>
      <c r="P6" s="12">
        <v>36</v>
      </c>
      <c r="Q6" s="12">
        <v>36</v>
      </c>
      <c r="R6" s="12">
        <v>36</v>
      </c>
      <c r="S6" s="12">
        <v>36</v>
      </c>
      <c r="T6" s="11">
        <v>36</v>
      </c>
      <c r="U6" s="13">
        <v>36</v>
      </c>
      <c r="V6" s="68"/>
      <c r="W6" s="24">
        <v>0</v>
      </c>
      <c r="X6" s="25">
        <v>36</v>
      </c>
      <c r="Y6" s="12">
        <v>36</v>
      </c>
      <c r="Z6" s="12">
        <v>36</v>
      </c>
      <c r="AA6" s="12">
        <v>36</v>
      </c>
      <c r="AB6" s="12">
        <v>36</v>
      </c>
      <c r="AC6" s="12">
        <v>36</v>
      </c>
      <c r="AD6" s="12">
        <v>36</v>
      </c>
      <c r="AE6" s="12">
        <v>36</v>
      </c>
      <c r="AF6" s="12">
        <v>36</v>
      </c>
      <c r="AG6" s="12">
        <v>36</v>
      </c>
      <c r="AH6" s="12">
        <v>36</v>
      </c>
      <c r="AI6" s="12">
        <v>36</v>
      </c>
      <c r="AJ6" s="47">
        <v>36</v>
      </c>
      <c r="AK6" s="47">
        <v>36</v>
      </c>
      <c r="AL6" s="47">
        <v>36</v>
      </c>
      <c r="AM6" s="47">
        <v>36</v>
      </c>
      <c r="AN6" s="47">
        <v>36</v>
      </c>
      <c r="AO6" s="47">
        <v>36</v>
      </c>
      <c r="AP6" s="47">
        <v>36</v>
      </c>
      <c r="AQ6" s="47">
        <v>36</v>
      </c>
      <c r="AR6" s="47">
        <v>36</v>
      </c>
      <c r="AS6" s="47">
        <v>36</v>
      </c>
      <c r="AT6" s="47">
        <v>36</v>
      </c>
      <c r="AU6" s="34">
        <v>36</v>
      </c>
      <c r="AV6" s="34">
        <v>36</v>
      </c>
      <c r="AW6" s="67"/>
      <c r="AX6" s="11"/>
    </row>
    <row r="7" spans="1:50" ht="15.75">
      <c r="A7" s="216"/>
      <c r="B7" s="199"/>
      <c r="C7" s="208"/>
      <c r="D7" s="11"/>
      <c r="E7" s="12">
        <v>18</v>
      </c>
      <c r="F7" s="12">
        <v>18</v>
      </c>
      <c r="G7" s="12">
        <v>18</v>
      </c>
      <c r="H7" s="12">
        <v>18</v>
      </c>
      <c r="I7" s="47">
        <v>18</v>
      </c>
      <c r="J7" s="47">
        <v>18</v>
      </c>
      <c r="K7" s="12">
        <v>18</v>
      </c>
      <c r="L7" s="12">
        <v>18</v>
      </c>
      <c r="M7" s="12">
        <v>18</v>
      </c>
      <c r="N7" s="12">
        <v>18</v>
      </c>
      <c r="O7" s="12">
        <v>18</v>
      </c>
      <c r="P7" s="12">
        <v>18</v>
      </c>
      <c r="Q7" s="12">
        <v>18</v>
      </c>
      <c r="R7" s="12">
        <v>18</v>
      </c>
      <c r="S7" s="12">
        <v>18</v>
      </c>
      <c r="T7" s="11">
        <v>18</v>
      </c>
      <c r="U7" s="13">
        <v>18</v>
      </c>
      <c r="V7" s="68"/>
      <c r="W7" s="24">
        <v>0</v>
      </c>
      <c r="X7" s="25">
        <v>18</v>
      </c>
      <c r="Y7" s="12">
        <v>18</v>
      </c>
      <c r="Z7" s="12">
        <v>18</v>
      </c>
      <c r="AA7" s="12">
        <v>18</v>
      </c>
      <c r="AB7" s="12">
        <v>18</v>
      </c>
      <c r="AC7" s="12">
        <v>18</v>
      </c>
      <c r="AD7" s="12">
        <v>18</v>
      </c>
      <c r="AE7" s="12">
        <v>18</v>
      </c>
      <c r="AF7" s="12">
        <v>18</v>
      </c>
      <c r="AG7" s="12">
        <v>18</v>
      </c>
      <c r="AH7" s="12">
        <v>18</v>
      </c>
      <c r="AI7" s="12">
        <v>18</v>
      </c>
      <c r="AJ7" s="47">
        <v>18</v>
      </c>
      <c r="AK7" s="47">
        <v>18</v>
      </c>
      <c r="AL7" s="47">
        <v>18</v>
      </c>
      <c r="AM7" s="47">
        <v>18</v>
      </c>
      <c r="AN7" s="47">
        <v>18</v>
      </c>
      <c r="AO7" s="47">
        <v>18</v>
      </c>
      <c r="AP7" s="47">
        <v>18</v>
      </c>
      <c r="AQ7" s="47">
        <v>18</v>
      </c>
      <c r="AR7" s="47">
        <v>18</v>
      </c>
      <c r="AS7" s="47">
        <v>18</v>
      </c>
      <c r="AT7" s="47">
        <v>18</v>
      </c>
      <c r="AU7" s="34">
        <v>18</v>
      </c>
      <c r="AV7" s="34">
        <v>18</v>
      </c>
      <c r="AW7" s="67"/>
      <c r="AX7" s="11"/>
    </row>
    <row r="8" spans="1:50" ht="15.75">
      <c r="A8" s="216"/>
      <c r="B8" s="194" t="s">
        <v>94</v>
      </c>
      <c r="C8" s="195" t="s">
        <v>118</v>
      </c>
      <c r="D8" s="11" t="s">
        <v>30</v>
      </c>
      <c r="E8" s="78"/>
      <c r="F8" s="78"/>
      <c r="G8" s="78"/>
      <c r="H8" s="78"/>
      <c r="I8" s="78"/>
      <c r="J8" s="78"/>
      <c r="K8" s="78"/>
      <c r="L8" s="78"/>
      <c r="M8" s="78">
        <v>4</v>
      </c>
      <c r="N8" s="78">
        <v>2</v>
      </c>
      <c r="O8" s="78">
        <v>2</v>
      </c>
      <c r="P8" s="78">
        <v>2</v>
      </c>
      <c r="Q8" s="78">
        <v>2</v>
      </c>
      <c r="R8" s="78">
        <v>2</v>
      </c>
      <c r="S8" s="78">
        <v>2</v>
      </c>
      <c r="T8" s="84">
        <v>2</v>
      </c>
      <c r="U8" s="79">
        <v>2</v>
      </c>
      <c r="V8" s="68">
        <f>SUM(E8:U8)</f>
        <v>20</v>
      </c>
      <c r="W8" s="24"/>
      <c r="X8" s="24"/>
      <c r="Y8" s="79">
        <v>4</v>
      </c>
      <c r="Z8" s="79">
        <v>4</v>
      </c>
      <c r="AA8" s="79">
        <v>4</v>
      </c>
      <c r="AB8" s="79">
        <v>4</v>
      </c>
      <c r="AC8" s="79">
        <v>4</v>
      </c>
      <c r="AD8" s="79">
        <v>4</v>
      </c>
      <c r="AE8" s="79">
        <v>4</v>
      </c>
      <c r="AF8" s="79">
        <v>4</v>
      </c>
      <c r="AG8" s="79">
        <v>4</v>
      </c>
      <c r="AH8" s="79">
        <v>4</v>
      </c>
      <c r="AI8" s="79">
        <v>2</v>
      </c>
      <c r="AJ8" s="79"/>
      <c r="AK8" s="79"/>
      <c r="AL8" s="79"/>
      <c r="AM8" s="79"/>
      <c r="AN8" s="79"/>
      <c r="AO8" s="79"/>
      <c r="AP8" s="79"/>
      <c r="AQ8" s="96"/>
      <c r="AR8" s="96"/>
      <c r="AS8" s="96"/>
      <c r="AT8" s="96"/>
      <c r="AU8" s="97"/>
      <c r="AV8" s="97"/>
      <c r="AW8" s="67">
        <f>SUM(Y8:AV8)</f>
        <v>42</v>
      </c>
      <c r="AX8" s="13">
        <v>62</v>
      </c>
    </row>
    <row r="9" spans="1:50" ht="15.75">
      <c r="A9" s="216"/>
      <c r="B9" s="194"/>
      <c r="C9" s="195"/>
      <c r="D9" s="11" t="s">
        <v>24</v>
      </c>
      <c r="E9" s="116"/>
      <c r="F9" s="116"/>
      <c r="G9" s="116"/>
      <c r="H9" s="116"/>
      <c r="I9" s="116"/>
      <c r="J9" s="116"/>
      <c r="K9" s="116"/>
      <c r="L9" s="116"/>
      <c r="M9" s="116">
        <v>2</v>
      </c>
      <c r="N9" s="116">
        <v>2</v>
      </c>
      <c r="O9" s="116">
        <v>1</v>
      </c>
      <c r="P9" s="116">
        <v>1</v>
      </c>
      <c r="Q9" s="116">
        <v>1</v>
      </c>
      <c r="R9" s="116">
        <v>1</v>
      </c>
      <c r="S9" s="116">
        <v>1</v>
      </c>
      <c r="T9" s="116">
        <v>1</v>
      </c>
      <c r="U9" s="117">
        <v>1</v>
      </c>
      <c r="V9" s="115">
        <f>SUM(E9:U9)</f>
        <v>11</v>
      </c>
      <c r="W9" s="24"/>
      <c r="X9" s="25"/>
      <c r="Y9" s="116">
        <v>1</v>
      </c>
      <c r="Z9" s="116">
        <v>1</v>
      </c>
      <c r="AA9" s="116">
        <v>1</v>
      </c>
      <c r="AB9" s="116">
        <v>1</v>
      </c>
      <c r="AC9" s="116">
        <v>1</v>
      </c>
      <c r="AD9" s="116">
        <v>1</v>
      </c>
      <c r="AE9" s="116">
        <v>1</v>
      </c>
      <c r="AF9" s="116">
        <v>1</v>
      </c>
      <c r="AG9" s="116">
        <v>1</v>
      </c>
      <c r="AH9" s="116">
        <v>1</v>
      </c>
      <c r="AI9" s="116"/>
      <c r="AJ9" s="116"/>
      <c r="AK9" s="116"/>
      <c r="AL9" s="116"/>
      <c r="AM9" s="116"/>
      <c r="AN9" s="116"/>
      <c r="AO9" s="116"/>
      <c r="AP9" s="116"/>
      <c r="AQ9" s="124"/>
      <c r="AR9" s="124"/>
      <c r="AS9" s="124"/>
      <c r="AT9" s="124"/>
      <c r="AU9" s="125"/>
      <c r="AV9" s="125"/>
      <c r="AW9" s="121">
        <f>SUM(Y9:AV9)</f>
        <v>10</v>
      </c>
      <c r="AX9" s="14"/>
    </row>
    <row r="10" spans="1:50" ht="15.75">
      <c r="A10" s="216"/>
      <c r="B10" s="195" t="s">
        <v>95</v>
      </c>
      <c r="C10" s="195" t="s">
        <v>75</v>
      </c>
      <c r="D10" s="11" t="s">
        <v>30</v>
      </c>
      <c r="E10" s="78"/>
      <c r="F10" s="78"/>
      <c r="G10" s="78"/>
      <c r="H10" s="78"/>
      <c r="I10" s="78"/>
      <c r="J10" s="78"/>
      <c r="K10" s="78"/>
      <c r="L10" s="78"/>
      <c r="M10" s="78">
        <v>2</v>
      </c>
      <c r="N10" s="78">
        <v>2</v>
      </c>
      <c r="O10" s="78">
        <v>2</v>
      </c>
      <c r="P10" s="78">
        <v>2</v>
      </c>
      <c r="Q10" s="78">
        <v>2</v>
      </c>
      <c r="R10" s="78">
        <v>2</v>
      </c>
      <c r="S10" s="78">
        <v>2</v>
      </c>
      <c r="T10" s="84">
        <v>2</v>
      </c>
      <c r="U10" s="79">
        <v>2</v>
      </c>
      <c r="V10" s="68">
        <f>SUM(E10:U10)</f>
        <v>18</v>
      </c>
      <c r="W10" s="24"/>
      <c r="X10" s="24"/>
      <c r="Y10" s="79">
        <v>2</v>
      </c>
      <c r="Z10" s="79">
        <v>2</v>
      </c>
      <c r="AA10" s="79">
        <v>2</v>
      </c>
      <c r="AB10" s="79">
        <v>2</v>
      </c>
      <c r="AC10" s="79">
        <v>2</v>
      </c>
      <c r="AD10" s="79">
        <v>2</v>
      </c>
      <c r="AE10" s="79">
        <v>2</v>
      </c>
      <c r="AF10" s="79">
        <v>2</v>
      </c>
      <c r="AG10" s="79">
        <v>2</v>
      </c>
      <c r="AH10" s="79">
        <v>2</v>
      </c>
      <c r="AI10" s="79">
        <v>2</v>
      </c>
      <c r="AJ10" s="79">
        <v>4</v>
      </c>
      <c r="AK10" s="79">
        <v>6</v>
      </c>
      <c r="AL10" s="79"/>
      <c r="AM10" s="79"/>
      <c r="AN10" s="79"/>
      <c r="AO10" s="79"/>
      <c r="AP10" s="79"/>
      <c r="AQ10" s="96"/>
      <c r="AR10" s="96"/>
      <c r="AS10" s="96"/>
      <c r="AT10" s="96"/>
      <c r="AU10" s="97"/>
      <c r="AV10" s="97"/>
      <c r="AW10" s="67">
        <f>SUM(Y10:AV10)</f>
        <v>32</v>
      </c>
      <c r="AX10" s="13">
        <v>50</v>
      </c>
    </row>
    <row r="11" spans="1:50" ht="15.75">
      <c r="A11" s="216"/>
      <c r="B11" s="195"/>
      <c r="C11" s="195"/>
      <c r="D11" s="11" t="s">
        <v>24</v>
      </c>
      <c r="E11" s="116"/>
      <c r="F11" s="116"/>
      <c r="G11" s="116"/>
      <c r="H11" s="116"/>
      <c r="I11" s="116"/>
      <c r="J11" s="116"/>
      <c r="K11" s="116"/>
      <c r="L11" s="116"/>
      <c r="M11" s="116">
        <v>2</v>
      </c>
      <c r="N11" s="116">
        <v>2</v>
      </c>
      <c r="O11" s="116">
        <v>2</v>
      </c>
      <c r="P11" s="116">
        <v>2</v>
      </c>
      <c r="Q11" s="116">
        <v>2</v>
      </c>
      <c r="R11" s="116">
        <v>2</v>
      </c>
      <c r="S11" s="116">
        <v>2</v>
      </c>
      <c r="T11" s="116">
        <v>2</v>
      </c>
      <c r="U11" s="117">
        <v>2</v>
      </c>
      <c r="V11" s="115">
        <f>SUM(E11:U11)</f>
        <v>18</v>
      </c>
      <c r="W11" s="24"/>
      <c r="X11" s="25"/>
      <c r="Y11" s="116">
        <v>2</v>
      </c>
      <c r="Z11" s="116">
        <v>2</v>
      </c>
      <c r="AA11" s="116">
        <v>2</v>
      </c>
      <c r="AB11" s="116">
        <v>2</v>
      </c>
      <c r="AC11" s="116">
        <v>2</v>
      </c>
      <c r="AD11" s="116">
        <v>2</v>
      </c>
      <c r="AE11" s="116">
        <v>2</v>
      </c>
      <c r="AF11" s="116">
        <v>2</v>
      </c>
      <c r="AG11" s="116">
        <v>2</v>
      </c>
      <c r="AH11" s="116">
        <v>2</v>
      </c>
      <c r="AI11" s="116">
        <v>2</v>
      </c>
      <c r="AJ11" s="116">
        <v>3</v>
      </c>
      <c r="AK11" s="116">
        <v>2</v>
      </c>
      <c r="AL11" s="116"/>
      <c r="AM11" s="116"/>
      <c r="AN11" s="116"/>
      <c r="AO11" s="116"/>
      <c r="AP11" s="116"/>
      <c r="AQ11" s="124"/>
      <c r="AR11" s="124"/>
      <c r="AS11" s="124"/>
      <c r="AT11" s="124"/>
      <c r="AU11" s="125"/>
      <c r="AV11" s="125"/>
      <c r="AW11" s="121">
        <f>SUM(Y11:AV11)</f>
        <v>27</v>
      </c>
      <c r="AX11" s="14"/>
    </row>
    <row r="12" spans="1:50" ht="15.75">
      <c r="A12" s="216"/>
      <c r="B12" s="225" t="s">
        <v>101</v>
      </c>
      <c r="C12" s="225" t="s">
        <v>102</v>
      </c>
      <c r="D12" s="11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79"/>
      <c r="V12" s="68"/>
      <c r="W12" s="24"/>
      <c r="X12" s="25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98"/>
      <c r="AR12" s="98"/>
      <c r="AS12" s="98"/>
      <c r="AT12" s="98"/>
      <c r="AU12" s="99"/>
      <c r="AV12" s="99"/>
      <c r="AW12" s="67"/>
      <c r="AX12" s="14"/>
    </row>
    <row r="13" spans="1:50" ht="15.75">
      <c r="A13" s="216"/>
      <c r="B13" s="226"/>
      <c r="C13" s="226"/>
      <c r="D13" s="11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79"/>
      <c r="V13" s="68"/>
      <c r="W13" s="24"/>
      <c r="X13" s="25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98"/>
      <c r="AR13" s="98"/>
      <c r="AS13" s="98"/>
      <c r="AT13" s="98"/>
      <c r="AU13" s="99"/>
      <c r="AV13" s="99"/>
      <c r="AW13" s="67"/>
      <c r="AX13" s="14"/>
    </row>
    <row r="14" spans="1:50" ht="15.75" customHeight="1">
      <c r="A14" s="216"/>
      <c r="B14" s="199" t="s">
        <v>46</v>
      </c>
      <c r="C14" s="207" t="s">
        <v>103</v>
      </c>
      <c r="D14" s="11" t="s">
        <v>30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0"/>
      <c r="Q14" s="80"/>
      <c r="R14" s="84"/>
      <c r="S14" s="84"/>
      <c r="T14" s="84"/>
      <c r="U14" s="79"/>
      <c r="V14" s="68">
        <f>SUM(E14:U14)</f>
        <v>0</v>
      </c>
      <c r="W14" s="24"/>
      <c r="X14" s="25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98"/>
      <c r="AR14" s="98"/>
      <c r="AS14" s="98"/>
      <c r="AT14" s="98"/>
      <c r="AU14" s="99"/>
      <c r="AV14" s="99"/>
      <c r="AW14" s="67">
        <f>SUM(Y14:AV14)</f>
        <v>0</v>
      </c>
      <c r="AX14" s="14"/>
    </row>
    <row r="15" spans="1:50" ht="19.5" customHeight="1">
      <c r="A15" s="216"/>
      <c r="B15" s="199"/>
      <c r="C15" s="199"/>
      <c r="D15" s="11" t="s">
        <v>24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79"/>
      <c r="V15" s="68"/>
      <c r="W15" s="24"/>
      <c r="X15" s="2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98"/>
      <c r="AR15" s="98"/>
      <c r="AS15" s="98"/>
      <c r="AT15" s="98"/>
      <c r="AU15" s="99"/>
      <c r="AV15" s="99"/>
      <c r="AW15" s="67"/>
      <c r="AX15" s="14"/>
    </row>
    <row r="16" spans="1:50" ht="19.5" customHeight="1">
      <c r="A16" s="216"/>
      <c r="B16" s="192" t="s">
        <v>44</v>
      </c>
      <c r="C16" s="213" t="s">
        <v>151</v>
      </c>
      <c r="D16" s="11" t="s">
        <v>30</v>
      </c>
      <c r="E16" s="84"/>
      <c r="F16" s="84"/>
      <c r="G16" s="84"/>
      <c r="H16" s="84"/>
      <c r="I16" s="84"/>
      <c r="J16" s="84"/>
      <c r="K16" s="84"/>
      <c r="L16" s="84"/>
      <c r="M16" s="84">
        <v>12</v>
      </c>
      <c r="N16" s="84">
        <v>12</v>
      </c>
      <c r="O16" s="84">
        <v>12</v>
      </c>
      <c r="P16" s="84">
        <v>12</v>
      </c>
      <c r="Q16" s="84">
        <v>8</v>
      </c>
      <c r="R16" s="84">
        <v>10</v>
      </c>
      <c r="S16" s="84">
        <v>10</v>
      </c>
      <c r="T16" s="84">
        <v>4</v>
      </c>
      <c r="U16" s="87" t="s">
        <v>88</v>
      </c>
      <c r="V16" s="68">
        <f>SUM(E16:U16)</f>
        <v>80</v>
      </c>
      <c r="W16" s="24"/>
      <c r="X16" s="25"/>
      <c r="Y16" s="84"/>
      <c r="Z16" s="86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0"/>
      <c r="AQ16" s="98"/>
      <c r="AR16" s="98"/>
      <c r="AS16" s="98"/>
      <c r="AT16" s="98"/>
      <c r="AU16" s="99"/>
      <c r="AV16" s="99"/>
      <c r="AW16" s="67">
        <f>SUM(Y16:AV16)</f>
        <v>0</v>
      </c>
      <c r="AX16" s="14">
        <v>80</v>
      </c>
    </row>
    <row r="17" spans="1:50" ht="14.25" customHeight="1">
      <c r="A17" s="216"/>
      <c r="B17" s="193"/>
      <c r="C17" s="193"/>
      <c r="D17" s="11" t="s">
        <v>24</v>
      </c>
      <c r="E17" s="116"/>
      <c r="F17" s="116"/>
      <c r="G17" s="116"/>
      <c r="H17" s="116"/>
      <c r="I17" s="116"/>
      <c r="J17" s="116"/>
      <c r="K17" s="116"/>
      <c r="L17" s="116"/>
      <c r="M17" s="116">
        <v>5</v>
      </c>
      <c r="N17" s="116">
        <v>6</v>
      </c>
      <c r="O17" s="116">
        <v>6</v>
      </c>
      <c r="P17" s="116">
        <v>6</v>
      </c>
      <c r="Q17" s="116">
        <v>2</v>
      </c>
      <c r="R17" s="116">
        <v>2</v>
      </c>
      <c r="S17" s="116">
        <v>2</v>
      </c>
      <c r="T17" s="116">
        <v>1</v>
      </c>
      <c r="U17" s="117"/>
      <c r="V17" s="115">
        <f>SUM(E17:U17)</f>
        <v>30</v>
      </c>
      <c r="W17" s="24"/>
      <c r="X17" s="25"/>
      <c r="Y17" s="84"/>
      <c r="Z17" s="86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98"/>
      <c r="AR17" s="98"/>
      <c r="AS17" s="98"/>
      <c r="AT17" s="98"/>
      <c r="AU17" s="99"/>
      <c r="AV17" s="99"/>
      <c r="AW17" s="67"/>
      <c r="AX17" s="14"/>
    </row>
    <row r="18" spans="1:50" ht="19.5" customHeight="1">
      <c r="A18" s="216"/>
      <c r="B18" s="192" t="s">
        <v>155</v>
      </c>
      <c r="C18" s="213" t="s">
        <v>127</v>
      </c>
      <c r="D18" s="30" t="s">
        <v>30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79"/>
      <c r="V18" s="68">
        <f>SUM(E18:U18)</f>
        <v>0</v>
      </c>
      <c r="W18" s="24"/>
      <c r="X18" s="25"/>
      <c r="Y18" s="84">
        <v>8</v>
      </c>
      <c r="Z18" s="80">
        <v>8</v>
      </c>
      <c r="AA18" s="84">
        <v>8</v>
      </c>
      <c r="AB18" s="84">
        <v>8</v>
      </c>
      <c r="AC18" s="84">
        <v>8</v>
      </c>
      <c r="AD18" s="84">
        <v>8</v>
      </c>
      <c r="AE18" s="84">
        <v>8</v>
      </c>
      <c r="AF18" s="84">
        <v>8</v>
      </c>
      <c r="AG18" s="84">
        <v>8</v>
      </c>
      <c r="AH18" s="84">
        <v>8</v>
      </c>
      <c r="AI18" s="84">
        <v>6</v>
      </c>
      <c r="AJ18" s="81" t="s">
        <v>88</v>
      </c>
      <c r="AK18" s="84"/>
      <c r="AL18" s="84"/>
      <c r="AM18" s="84"/>
      <c r="AN18" s="84"/>
      <c r="AO18" s="81"/>
      <c r="AP18" s="84"/>
      <c r="AQ18" s="98"/>
      <c r="AR18" s="98"/>
      <c r="AS18" s="98"/>
      <c r="AT18" s="98"/>
      <c r="AU18" s="99"/>
      <c r="AV18" s="99"/>
      <c r="AW18" s="67">
        <f>SUM(Y18:AV18)</f>
        <v>86</v>
      </c>
      <c r="AX18" s="14">
        <v>86</v>
      </c>
    </row>
    <row r="19" spans="1:50" ht="27" customHeight="1">
      <c r="A19" s="216"/>
      <c r="B19" s="193"/>
      <c r="C19" s="193"/>
      <c r="D19" s="53" t="s">
        <v>116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79"/>
      <c r="V19" s="68">
        <f>SUM(E19:U19)</f>
        <v>0</v>
      </c>
      <c r="W19" s="24"/>
      <c r="X19" s="25"/>
      <c r="Y19" s="116">
        <v>4</v>
      </c>
      <c r="Z19" s="116">
        <v>4</v>
      </c>
      <c r="AA19" s="116">
        <v>4</v>
      </c>
      <c r="AB19" s="116">
        <v>4</v>
      </c>
      <c r="AC19" s="116">
        <v>4</v>
      </c>
      <c r="AD19" s="116">
        <v>4</v>
      </c>
      <c r="AE19" s="116">
        <v>4</v>
      </c>
      <c r="AF19" s="116">
        <v>4</v>
      </c>
      <c r="AG19" s="116">
        <v>4</v>
      </c>
      <c r="AH19" s="116">
        <v>4</v>
      </c>
      <c r="AI19" s="116">
        <v>3</v>
      </c>
      <c r="AJ19" s="116"/>
      <c r="AK19" s="116"/>
      <c r="AL19" s="116"/>
      <c r="AM19" s="116"/>
      <c r="AN19" s="116"/>
      <c r="AO19" s="116"/>
      <c r="AP19" s="116"/>
      <c r="AQ19" s="124"/>
      <c r="AR19" s="124"/>
      <c r="AS19" s="124"/>
      <c r="AT19" s="124"/>
      <c r="AU19" s="126"/>
      <c r="AV19" s="126"/>
      <c r="AW19" s="121">
        <f>SUM(Y19:AV19)</f>
        <v>43</v>
      </c>
      <c r="AX19" s="14"/>
    </row>
    <row r="20" spans="1:50" ht="15.75" customHeight="1">
      <c r="A20" s="216"/>
      <c r="B20" s="225" t="s">
        <v>107</v>
      </c>
      <c r="C20" s="220" t="s">
        <v>108</v>
      </c>
      <c r="D20" s="11"/>
      <c r="E20" s="84"/>
      <c r="F20" s="84"/>
      <c r="G20" s="84"/>
      <c r="H20" s="84"/>
      <c r="I20" s="84"/>
      <c r="J20" s="84"/>
      <c r="K20" s="84"/>
      <c r="L20" s="84"/>
      <c r="M20" s="232" t="s">
        <v>126</v>
      </c>
      <c r="N20" s="84"/>
      <c r="O20" s="84"/>
      <c r="P20" s="84"/>
      <c r="Q20" s="84"/>
      <c r="R20" s="84"/>
      <c r="S20" s="84"/>
      <c r="T20" s="84"/>
      <c r="U20" s="79"/>
      <c r="V20" s="68"/>
      <c r="W20" s="24"/>
      <c r="X20" s="25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222"/>
      <c r="AP20" s="84"/>
      <c r="AQ20" s="98"/>
      <c r="AR20" s="98"/>
      <c r="AS20" s="98"/>
      <c r="AT20" s="98"/>
      <c r="AU20" s="99"/>
      <c r="AV20" s="99"/>
      <c r="AW20" s="67"/>
      <c r="AX20" s="14"/>
    </row>
    <row r="21" spans="1:50" ht="15.75">
      <c r="A21" s="216"/>
      <c r="B21" s="226"/>
      <c r="C21" s="221"/>
      <c r="D21" s="11"/>
      <c r="E21" s="81"/>
      <c r="F21" s="84"/>
      <c r="G21" s="84"/>
      <c r="H21" s="84"/>
      <c r="I21" s="84"/>
      <c r="J21" s="84"/>
      <c r="K21" s="84"/>
      <c r="L21" s="84"/>
      <c r="M21" s="233"/>
      <c r="N21" s="84"/>
      <c r="O21" s="84"/>
      <c r="P21" s="82"/>
      <c r="Q21" s="84"/>
      <c r="R21" s="84"/>
      <c r="S21" s="84"/>
      <c r="T21" s="84"/>
      <c r="U21" s="79"/>
      <c r="V21" s="68"/>
      <c r="W21" s="24"/>
      <c r="X21" s="25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222"/>
      <c r="AP21" s="84"/>
      <c r="AQ21" s="98"/>
      <c r="AR21" s="98"/>
      <c r="AS21" s="98"/>
      <c r="AT21" s="98"/>
      <c r="AU21" s="99"/>
      <c r="AV21" s="99"/>
      <c r="AW21" s="67"/>
      <c r="AX21" s="14"/>
    </row>
    <row r="22" spans="1:50" ht="24.75" customHeight="1">
      <c r="A22" s="216"/>
      <c r="B22" s="225" t="s">
        <v>128</v>
      </c>
      <c r="C22" s="220" t="s">
        <v>76</v>
      </c>
      <c r="D22" s="11"/>
      <c r="E22" s="95">
        <v>36</v>
      </c>
      <c r="F22" s="95">
        <v>36</v>
      </c>
      <c r="G22" s="95">
        <v>36</v>
      </c>
      <c r="H22" s="95">
        <v>36</v>
      </c>
      <c r="I22" s="95">
        <v>36</v>
      </c>
      <c r="J22" s="95">
        <v>36</v>
      </c>
      <c r="K22" s="95">
        <v>36</v>
      </c>
      <c r="L22" s="95">
        <v>36</v>
      </c>
      <c r="M22" s="81"/>
      <c r="N22" s="84"/>
      <c r="O22" s="84"/>
      <c r="P22" s="84"/>
      <c r="Q22" s="84"/>
      <c r="R22" s="84"/>
      <c r="S22" s="84"/>
      <c r="T22" s="84"/>
      <c r="U22" s="79"/>
      <c r="V22" s="68">
        <f>SUM(E22:U22)</f>
        <v>288</v>
      </c>
      <c r="W22" s="24"/>
      <c r="X22" s="25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98"/>
      <c r="AR22" s="98"/>
      <c r="AS22" s="98"/>
      <c r="AT22" s="98"/>
      <c r="AU22" s="99"/>
      <c r="AV22" s="99"/>
      <c r="AW22" s="67">
        <f>SUM(Y22:AV22)</f>
        <v>0</v>
      </c>
      <c r="AX22" s="14">
        <v>288</v>
      </c>
    </row>
    <row r="23" spans="1:50" ht="22.5" customHeight="1">
      <c r="A23" s="216"/>
      <c r="B23" s="226"/>
      <c r="C23" s="221"/>
      <c r="D23" s="11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79"/>
      <c r="V23" s="68"/>
      <c r="W23" s="24"/>
      <c r="X23" s="25"/>
      <c r="Y23" s="84"/>
      <c r="Z23" s="82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98"/>
      <c r="AR23" s="98"/>
      <c r="AS23" s="98"/>
      <c r="AT23" s="98"/>
      <c r="AU23" s="99"/>
      <c r="AV23" s="99"/>
      <c r="AW23" s="67"/>
      <c r="AX23" s="14"/>
    </row>
    <row r="24" spans="1:50" ht="15.75" customHeight="1">
      <c r="A24" s="216"/>
      <c r="B24" s="192" t="s">
        <v>129</v>
      </c>
      <c r="C24" s="220" t="s">
        <v>130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79"/>
      <c r="V24" s="68">
        <f>SUM(E24:U24)</f>
        <v>0</v>
      </c>
      <c r="W24" s="24"/>
      <c r="X24" s="25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232" t="s">
        <v>126</v>
      </c>
      <c r="AM24" s="84"/>
      <c r="AN24" s="84"/>
      <c r="AO24" s="84"/>
      <c r="AP24" s="84"/>
      <c r="AQ24" s="98"/>
      <c r="AR24" s="98"/>
      <c r="AS24" s="98"/>
      <c r="AT24" s="98"/>
      <c r="AU24" s="99"/>
      <c r="AV24" s="99"/>
      <c r="AW24" s="67"/>
      <c r="AX24" s="14"/>
    </row>
    <row r="25" spans="1:50" ht="21" customHeight="1">
      <c r="A25" s="216"/>
      <c r="B25" s="193"/>
      <c r="C25" s="221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79"/>
      <c r="V25" s="68"/>
      <c r="W25" s="24"/>
      <c r="X25" s="25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233"/>
      <c r="AM25" s="84"/>
      <c r="AN25" s="84"/>
      <c r="AO25" s="84"/>
      <c r="AP25" s="84"/>
      <c r="AQ25" s="100" t="s">
        <v>136</v>
      </c>
      <c r="AR25" s="100"/>
      <c r="AS25" s="100" t="s">
        <v>137</v>
      </c>
      <c r="AT25" s="100"/>
      <c r="AU25" s="101"/>
      <c r="AV25" s="101"/>
      <c r="AW25" s="67"/>
      <c r="AX25" s="14"/>
    </row>
    <row r="26" spans="1:50" ht="15.75">
      <c r="A26" s="216"/>
      <c r="B26" s="192" t="s">
        <v>131</v>
      </c>
      <c r="C26" s="213" t="s">
        <v>152</v>
      </c>
      <c r="D26" s="11" t="s">
        <v>30</v>
      </c>
      <c r="E26" s="84"/>
      <c r="F26" s="84"/>
      <c r="G26" s="84"/>
      <c r="H26" s="84"/>
      <c r="I26" s="84"/>
      <c r="J26" s="84"/>
      <c r="K26" s="84"/>
      <c r="L26" s="84"/>
      <c r="M26" s="84"/>
      <c r="N26" s="84">
        <v>20</v>
      </c>
      <c r="O26" s="84">
        <v>20</v>
      </c>
      <c r="P26" s="84">
        <v>20</v>
      </c>
      <c r="Q26" s="84">
        <v>24</v>
      </c>
      <c r="R26" s="84">
        <v>22</v>
      </c>
      <c r="S26" s="84">
        <v>22</v>
      </c>
      <c r="T26" s="84">
        <v>28</v>
      </c>
      <c r="U26" s="79">
        <v>14</v>
      </c>
      <c r="V26" s="68">
        <f>SUM(E26:U26)</f>
        <v>170</v>
      </c>
      <c r="W26" s="24"/>
      <c r="X26" s="25"/>
      <c r="Y26" s="84">
        <v>22</v>
      </c>
      <c r="Z26" s="84">
        <v>22</v>
      </c>
      <c r="AA26" s="84">
        <v>22</v>
      </c>
      <c r="AB26" s="84">
        <v>22</v>
      </c>
      <c r="AC26" s="84">
        <v>22</v>
      </c>
      <c r="AD26" s="84">
        <v>22</v>
      </c>
      <c r="AE26" s="84">
        <v>22</v>
      </c>
      <c r="AF26" s="84">
        <v>22</v>
      </c>
      <c r="AG26" s="84">
        <v>22</v>
      </c>
      <c r="AH26" s="84">
        <v>22</v>
      </c>
      <c r="AI26" s="84">
        <v>20</v>
      </c>
      <c r="AJ26" s="84">
        <v>14</v>
      </c>
      <c r="AK26" s="84"/>
      <c r="AL26" s="84"/>
      <c r="AM26" s="84"/>
      <c r="AN26" s="84"/>
      <c r="AO26" s="84"/>
      <c r="AP26" s="84"/>
      <c r="AQ26" s="98"/>
      <c r="AR26" s="98"/>
      <c r="AS26" s="98"/>
      <c r="AT26" s="98"/>
      <c r="AU26" s="99"/>
      <c r="AV26" s="99"/>
      <c r="AW26" s="67">
        <f>SUM(Y26:AV26)</f>
        <v>254</v>
      </c>
      <c r="AX26" s="14">
        <v>424</v>
      </c>
    </row>
    <row r="27" spans="1:50" ht="15.75" customHeight="1">
      <c r="A27" s="216"/>
      <c r="B27" s="193"/>
      <c r="C27" s="214"/>
      <c r="D27" s="11" t="s">
        <v>24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>
        <v>8</v>
      </c>
      <c r="O27" s="116">
        <v>9</v>
      </c>
      <c r="P27" s="116">
        <v>9</v>
      </c>
      <c r="Q27" s="116">
        <v>13</v>
      </c>
      <c r="R27" s="116">
        <v>13</v>
      </c>
      <c r="S27" s="116">
        <v>13</v>
      </c>
      <c r="T27" s="116">
        <v>14</v>
      </c>
      <c r="U27" s="117">
        <v>6</v>
      </c>
      <c r="V27" s="115">
        <f>SUM(E27:U27)</f>
        <v>85</v>
      </c>
      <c r="W27" s="24"/>
      <c r="X27" s="25"/>
      <c r="Y27" s="116">
        <v>11</v>
      </c>
      <c r="Z27" s="116">
        <v>11</v>
      </c>
      <c r="AA27" s="116">
        <v>11</v>
      </c>
      <c r="AB27" s="116">
        <v>11</v>
      </c>
      <c r="AC27" s="116">
        <v>11</v>
      </c>
      <c r="AD27" s="116">
        <v>11</v>
      </c>
      <c r="AE27" s="116">
        <v>11</v>
      </c>
      <c r="AF27" s="116">
        <v>11</v>
      </c>
      <c r="AG27" s="116">
        <v>11</v>
      </c>
      <c r="AH27" s="116">
        <v>11</v>
      </c>
      <c r="AI27" s="116">
        <v>10</v>
      </c>
      <c r="AJ27" s="116">
        <v>6</v>
      </c>
      <c r="AK27" s="116">
        <v>1</v>
      </c>
      <c r="AL27" s="116"/>
      <c r="AM27" s="116"/>
      <c r="AN27" s="116"/>
      <c r="AO27" s="116"/>
      <c r="AP27" s="116"/>
      <c r="AQ27" s="124"/>
      <c r="AR27" s="124"/>
      <c r="AS27" s="124"/>
      <c r="AT27" s="124"/>
      <c r="AU27" s="126"/>
      <c r="AV27" s="126"/>
      <c r="AW27" s="121">
        <f>SUM(Y27:AV27)</f>
        <v>127</v>
      </c>
      <c r="AX27" s="14"/>
    </row>
    <row r="28" spans="1:50" ht="15.75">
      <c r="A28" s="216"/>
      <c r="B28" s="20" t="s">
        <v>132</v>
      </c>
      <c r="C28" s="54" t="s">
        <v>51</v>
      </c>
      <c r="D28" s="91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79"/>
      <c r="V28" s="68"/>
      <c r="W28" s="24"/>
      <c r="X28" s="25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8">
        <v>6</v>
      </c>
      <c r="AJ28" s="88">
        <v>6</v>
      </c>
      <c r="AK28" s="88">
        <v>24</v>
      </c>
      <c r="AL28" s="84"/>
      <c r="AM28" s="84"/>
      <c r="AN28" s="84"/>
      <c r="AO28" s="84"/>
      <c r="AP28" s="84"/>
      <c r="AQ28" s="98"/>
      <c r="AR28" s="98"/>
      <c r="AS28" s="98"/>
      <c r="AT28" s="98"/>
      <c r="AU28" s="99"/>
      <c r="AV28" s="99"/>
      <c r="AW28" s="67">
        <f>SUM(AI28:AV28)</f>
        <v>36</v>
      </c>
      <c r="AX28" s="14">
        <v>36</v>
      </c>
    </row>
    <row r="29" spans="1:50" ht="19.5" customHeight="1">
      <c r="A29" s="216"/>
      <c r="B29" s="20" t="s">
        <v>133</v>
      </c>
      <c r="C29" s="54" t="s">
        <v>76</v>
      </c>
      <c r="D29" s="91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79"/>
      <c r="V29" s="68"/>
      <c r="W29" s="24"/>
      <c r="X29" s="25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95">
        <v>6</v>
      </c>
      <c r="AL29" s="95">
        <v>30</v>
      </c>
      <c r="AM29" s="84"/>
      <c r="AN29" s="84"/>
      <c r="AO29" s="84"/>
      <c r="AP29" s="84"/>
      <c r="AQ29" s="98"/>
      <c r="AR29" s="98"/>
      <c r="AS29" s="98"/>
      <c r="AT29" s="98"/>
      <c r="AU29" s="99"/>
      <c r="AV29" s="99"/>
      <c r="AW29" s="67">
        <f>SUM(Y29:AV29)</f>
        <v>36</v>
      </c>
      <c r="AX29" s="14">
        <v>36</v>
      </c>
    </row>
    <row r="30" spans="1:50" ht="15.75" customHeight="1">
      <c r="A30" s="216"/>
      <c r="B30" s="234" t="s">
        <v>134</v>
      </c>
      <c r="C30" s="235" t="s">
        <v>135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79"/>
      <c r="V30" s="68"/>
      <c r="W30" s="24"/>
      <c r="X30" s="25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103">
        <v>36</v>
      </c>
      <c r="AN30" s="103">
        <v>36</v>
      </c>
      <c r="AO30" s="103">
        <v>36</v>
      </c>
      <c r="AP30" s="103">
        <v>36</v>
      </c>
      <c r="AQ30" s="98"/>
      <c r="AR30" s="98"/>
      <c r="AS30" s="98"/>
      <c r="AT30" s="98"/>
      <c r="AU30" s="99"/>
      <c r="AV30" s="99"/>
      <c r="AW30" s="67"/>
      <c r="AX30" s="14"/>
    </row>
    <row r="31" spans="1:50" ht="15.75" customHeight="1">
      <c r="A31" s="216"/>
      <c r="B31" s="226"/>
      <c r="C31" s="221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79"/>
      <c r="V31" s="68"/>
      <c r="W31" s="24"/>
      <c r="X31" s="25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98"/>
      <c r="AR31" s="98"/>
      <c r="AS31" s="98"/>
      <c r="AT31" s="98"/>
      <c r="AU31" s="99"/>
      <c r="AV31" s="99"/>
      <c r="AW31" s="67"/>
      <c r="AX31" s="14"/>
    </row>
    <row r="32" spans="1:50" ht="15.75">
      <c r="A32" s="216"/>
      <c r="B32" s="22"/>
      <c r="C32" s="51"/>
      <c r="D32" s="11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3"/>
      <c r="V32" s="65">
        <f>SUM(V6:V31)</f>
        <v>720</v>
      </c>
      <c r="W32" s="27"/>
      <c r="X32" s="25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98"/>
      <c r="AR32" s="98"/>
      <c r="AS32" s="98"/>
      <c r="AT32" s="98"/>
      <c r="AU32" s="97"/>
      <c r="AV32" s="97"/>
      <c r="AW32" s="67">
        <f>SUM(AW5:AW31)</f>
        <v>693</v>
      </c>
      <c r="AX32" s="14">
        <f>SUM(AX6:AX31)</f>
        <v>1062</v>
      </c>
    </row>
    <row r="33" spans="1:50" ht="15.75">
      <c r="A33" s="216"/>
      <c r="B33" s="209" t="s">
        <v>36</v>
      </c>
      <c r="C33" s="209"/>
      <c r="D33" s="209"/>
      <c r="E33" s="19">
        <f aca="true" t="shared" si="0" ref="E33:U33">SUM(E8:E32)</f>
        <v>36</v>
      </c>
      <c r="F33" s="19">
        <f t="shared" si="0"/>
        <v>36</v>
      </c>
      <c r="G33" s="19">
        <f t="shared" si="0"/>
        <v>36</v>
      </c>
      <c r="H33" s="19">
        <f t="shared" si="0"/>
        <v>36</v>
      </c>
      <c r="I33" s="49">
        <f t="shared" si="0"/>
        <v>36</v>
      </c>
      <c r="J33" s="49">
        <f t="shared" si="0"/>
        <v>36</v>
      </c>
      <c r="K33" s="19">
        <f t="shared" si="0"/>
        <v>36</v>
      </c>
      <c r="L33" s="19">
        <f t="shared" si="0"/>
        <v>36</v>
      </c>
      <c r="M33" s="19">
        <f t="shared" si="0"/>
        <v>27</v>
      </c>
      <c r="N33" s="19">
        <f t="shared" si="0"/>
        <v>54</v>
      </c>
      <c r="O33" s="19">
        <f t="shared" si="0"/>
        <v>54</v>
      </c>
      <c r="P33" s="19">
        <f t="shared" si="0"/>
        <v>54</v>
      </c>
      <c r="Q33" s="19">
        <f t="shared" si="0"/>
        <v>54</v>
      </c>
      <c r="R33" s="19">
        <f t="shared" si="0"/>
        <v>54</v>
      </c>
      <c r="S33" s="19">
        <f t="shared" si="0"/>
        <v>54</v>
      </c>
      <c r="T33" s="11">
        <f t="shared" si="0"/>
        <v>54</v>
      </c>
      <c r="U33" s="17">
        <f t="shared" si="0"/>
        <v>27</v>
      </c>
      <c r="V33" s="69">
        <f>SUM(E33:U33)</f>
        <v>720</v>
      </c>
      <c r="W33" s="28">
        <v>0</v>
      </c>
      <c r="X33" s="29">
        <v>0</v>
      </c>
      <c r="Y33" s="19">
        <f aca="true" t="shared" si="1" ref="Y33:AL33">SUM(Y8:Y32)</f>
        <v>54</v>
      </c>
      <c r="Z33" s="19">
        <f t="shared" si="1"/>
        <v>54</v>
      </c>
      <c r="AA33" s="19">
        <f t="shared" si="1"/>
        <v>54</v>
      </c>
      <c r="AB33" s="19">
        <f t="shared" si="1"/>
        <v>54</v>
      </c>
      <c r="AC33" s="19">
        <f t="shared" si="1"/>
        <v>54</v>
      </c>
      <c r="AD33" s="19">
        <f t="shared" si="1"/>
        <v>54</v>
      </c>
      <c r="AE33" s="19">
        <f t="shared" si="1"/>
        <v>54</v>
      </c>
      <c r="AF33" s="19">
        <f t="shared" si="1"/>
        <v>54</v>
      </c>
      <c r="AG33" s="19">
        <f t="shared" si="1"/>
        <v>54</v>
      </c>
      <c r="AH33" s="19">
        <f t="shared" si="1"/>
        <v>54</v>
      </c>
      <c r="AI33" s="19">
        <f t="shared" si="1"/>
        <v>51</v>
      </c>
      <c r="AJ33" s="49">
        <f t="shared" si="1"/>
        <v>33</v>
      </c>
      <c r="AK33" s="49">
        <f t="shared" si="1"/>
        <v>39</v>
      </c>
      <c r="AL33" s="49">
        <f t="shared" si="1"/>
        <v>30</v>
      </c>
      <c r="AM33" s="49"/>
      <c r="AN33" s="49"/>
      <c r="AO33" s="49"/>
      <c r="AP33" s="49"/>
      <c r="AQ33" s="49">
        <f>SUM(AQ8:AQ32)</f>
        <v>0</v>
      </c>
      <c r="AR33" s="49">
        <f>SUM(AR8:AR32)</f>
        <v>0</v>
      </c>
      <c r="AS33" s="49">
        <f>SUM(AS8:AS32)</f>
        <v>0</v>
      </c>
      <c r="AT33" s="49">
        <f>SUM(AT8:AT32)</f>
        <v>0</v>
      </c>
      <c r="AU33" s="34">
        <f>SUM(AU8:AU32)</f>
        <v>0</v>
      </c>
      <c r="AV33" s="34"/>
      <c r="AW33" s="71">
        <f>SUM(Y33:AV33)</f>
        <v>693</v>
      </c>
      <c r="AX33" s="19">
        <v>1062</v>
      </c>
    </row>
    <row r="34" spans="1:50" ht="15.75">
      <c r="A34" s="216"/>
      <c r="B34" s="207" t="s">
        <v>34</v>
      </c>
      <c r="C34" s="207"/>
      <c r="D34" s="207"/>
      <c r="E34" s="19">
        <v>36</v>
      </c>
      <c r="F34" s="19">
        <v>36</v>
      </c>
      <c r="G34" s="19">
        <v>36</v>
      </c>
      <c r="H34" s="19">
        <v>36</v>
      </c>
      <c r="I34" s="49">
        <v>36</v>
      </c>
      <c r="J34" s="49">
        <v>36</v>
      </c>
      <c r="K34" s="19">
        <v>36</v>
      </c>
      <c r="L34" s="19">
        <v>36</v>
      </c>
      <c r="M34" s="19">
        <v>18</v>
      </c>
      <c r="N34" s="19">
        <v>36</v>
      </c>
      <c r="O34" s="19">
        <v>36</v>
      </c>
      <c r="P34" s="19">
        <v>36</v>
      </c>
      <c r="Q34" s="19">
        <v>36</v>
      </c>
      <c r="R34" s="19">
        <v>36</v>
      </c>
      <c r="S34" s="19">
        <v>36</v>
      </c>
      <c r="T34" s="11">
        <v>36</v>
      </c>
      <c r="U34" s="17">
        <v>18</v>
      </c>
      <c r="V34" s="69">
        <f>SUM(E34:U34)</f>
        <v>576</v>
      </c>
      <c r="W34" s="29">
        <v>0</v>
      </c>
      <c r="X34" s="29">
        <v>0</v>
      </c>
      <c r="Y34" s="19">
        <v>36</v>
      </c>
      <c r="Z34" s="19">
        <v>36</v>
      </c>
      <c r="AA34" s="19">
        <v>36</v>
      </c>
      <c r="AB34" s="19">
        <v>36</v>
      </c>
      <c r="AC34" s="19">
        <v>36</v>
      </c>
      <c r="AD34" s="19">
        <v>36</v>
      </c>
      <c r="AE34" s="19">
        <v>36</v>
      </c>
      <c r="AF34" s="19">
        <v>36</v>
      </c>
      <c r="AG34" s="19">
        <v>36</v>
      </c>
      <c r="AH34" s="19">
        <v>36</v>
      </c>
      <c r="AI34" s="19">
        <v>36</v>
      </c>
      <c r="AJ34" s="49">
        <v>24</v>
      </c>
      <c r="AK34" s="49">
        <v>36</v>
      </c>
      <c r="AL34" s="49">
        <v>30</v>
      </c>
      <c r="AM34" s="49"/>
      <c r="AN34" s="49"/>
      <c r="AO34" s="49"/>
      <c r="AP34" s="49"/>
      <c r="AQ34" s="49"/>
      <c r="AR34" s="49"/>
      <c r="AS34" s="49"/>
      <c r="AT34" s="49"/>
      <c r="AU34" s="34"/>
      <c r="AV34" s="34"/>
      <c r="AW34" s="71">
        <f>SUM(Y34:AV34)</f>
        <v>486</v>
      </c>
      <c r="AX34" s="19"/>
    </row>
    <row r="35" spans="1:50" ht="15.75">
      <c r="A35" s="227"/>
      <c r="B35" s="208" t="s">
        <v>35</v>
      </c>
      <c r="C35" s="208"/>
      <c r="D35" s="208"/>
      <c r="E35" s="19"/>
      <c r="F35" s="19"/>
      <c r="G35" s="19"/>
      <c r="H35" s="19"/>
      <c r="I35" s="49"/>
      <c r="J35" s="49"/>
      <c r="K35" s="19"/>
      <c r="L35" s="19"/>
      <c r="M35" s="19">
        <v>9</v>
      </c>
      <c r="N35" s="19">
        <v>18</v>
      </c>
      <c r="O35" s="19">
        <v>18</v>
      </c>
      <c r="P35" s="19">
        <v>18</v>
      </c>
      <c r="Q35" s="19">
        <v>18</v>
      </c>
      <c r="R35" s="19">
        <v>18</v>
      </c>
      <c r="S35" s="19">
        <v>18</v>
      </c>
      <c r="T35" s="11">
        <v>18</v>
      </c>
      <c r="U35" s="17">
        <v>9</v>
      </c>
      <c r="V35" s="69">
        <f>SUM(E35:U35)</f>
        <v>144</v>
      </c>
      <c r="W35" s="28">
        <v>0</v>
      </c>
      <c r="X35" s="29">
        <v>0</v>
      </c>
      <c r="Y35" s="19">
        <v>18</v>
      </c>
      <c r="Z35" s="19">
        <v>18</v>
      </c>
      <c r="AA35" s="19">
        <v>18</v>
      </c>
      <c r="AB35" s="19">
        <v>18</v>
      </c>
      <c r="AC35" s="19">
        <v>18</v>
      </c>
      <c r="AD35" s="19">
        <v>18</v>
      </c>
      <c r="AE35" s="19">
        <v>18</v>
      </c>
      <c r="AF35" s="19">
        <v>18</v>
      </c>
      <c r="AG35" s="19">
        <v>18</v>
      </c>
      <c r="AH35" s="19">
        <v>18</v>
      </c>
      <c r="AI35" s="19">
        <v>15</v>
      </c>
      <c r="AJ35" s="49">
        <v>9</v>
      </c>
      <c r="AK35" s="49">
        <v>3</v>
      </c>
      <c r="AL35" s="49"/>
      <c r="AM35" s="49"/>
      <c r="AN35" s="49"/>
      <c r="AO35" s="49"/>
      <c r="AP35" s="49"/>
      <c r="AQ35" s="49"/>
      <c r="AR35" s="49"/>
      <c r="AS35" s="49"/>
      <c r="AT35" s="49"/>
      <c r="AU35" s="34"/>
      <c r="AV35" s="34"/>
      <c r="AW35" s="71">
        <f>SUM(Y35:AV35)</f>
        <v>207</v>
      </c>
      <c r="AX35" s="19">
        <f>SUM(E35:AW35)</f>
        <v>702</v>
      </c>
    </row>
    <row r="36" spans="1:50" ht="15.75">
      <c r="A36" s="16"/>
      <c r="B36" s="11"/>
      <c r="C36" s="11" t="s">
        <v>84</v>
      </c>
      <c r="D36" s="11"/>
      <c r="E36" s="18"/>
      <c r="F36" s="18"/>
      <c r="G36" s="18"/>
      <c r="H36" s="18"/>
      <c r="I36" s="50"/>
      <c r="J36" s="50"/>
      <c r="K36" s="11"/>
      <c r="L36" s="11"/>
      <c r="M36" s="11">
        <v>18</v>
      </c>
      <c r="N36" s="11"/>
      <c r="O36" s="11"/>
      <c r="P36" s="11"/>
      <c r="Q36" s="11"/>
      <c r="R36" s="11"/>
      <c r="S36" s="11"/>
      <c r="T36" s="11"/>
      <c r="U36" s="11">
        <v>18</v>
      </c>
      <c r="V36" s="58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34">
        <v>12</v>
      </c>
      <c r="AK36" s="72"/>
      <c r="AL36" s="34">
        <v>6</v>
      </c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60"/>
      <c r="AX36" s="73">
        <f>SUM(D36:AW36)</f>
        <v>54</v>
      </c>
    </row>
    <row r="37" spans="2:50" ht="15.75">
      <c r="B37" s="2"/>
      <c r="C37" s="2"/>
      <c r="D37" s="2"/>
      <c r="E37" s="3"/>
      <c r="F37" s="3"/>
      <c r="G37" s="3"/>
      <c r="H37" s="3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2:50" ht="15.75">
      <c r="B38" s="36"/>
      <c r="C38" s="2" t="s">
        <v>66</v>
      </c>
      <c r="G38" s="3"/>
      <c r="H38" s="3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2:3" ht="15">
      <c r="B39" s="37"/>
      <c r="C39" t="s">
        <v>67</v>
      </c>
    </row>
    <row r="40" spans="2:3" ht="15">
      <c r="B40" s="38"/>
      <c r="C40" t="s">
        <v>51</v>
      </c>
    </row>
    <row r="41" spans="2:3" ht="15.75">
      <c r="B41" s="39"/>
      <c r="C41" s="40" t="s">
        <v>68</v>
      </c>
    </row>
    <row r="42" spans="2:3" ht="15.75">
      <c r="B42" s="41"/>
      <c r="C42" s="40" t="s">
        <v>69</v>
      </c>
    </row>
    <row r="43" spans="2:3" ht="15.75">
      <c r="B43" s="102"/>
      <c r="C43" s="40" t="s">
        <v>138</v>
      </c>
    </row>
  </sheetData>
  <sheetProtection/>
  <mergeCells count="48">
    <mergeCell ref="AL24:AL25"/>
    <mergeCell ref="B26:B27"/>
    <mergeCell ref="C26:C27"/>
    <mergeCell ref="B30:B31"/>
    <mergeCell ref="C30:C31"/>
    <mergeCell ref="B34:D34"/>
    <mergeCell ref="C24:C25"/>
    <mergeCell ref="B24:B25"/>
    <mergeCell ref="A6:A35"/>
    <mergeCell ref="B16:B17"/>
    <mergeCell ref="B18:B19"/>
    <mergeCell ref="R1:T1"/>
    <mergeCell ref="AB1:AD1"/>
    <mergeCell ref="B33:D33"/>
    <mergeCell ref="M20:M21"/>
    <mergeCell ref="B35:D35"/>
    <mergeCell ref="C8:C9"/>
    <mergeCell ref="D1:D5"/>
    <mergeCell ref="AS1:AU1"/>
    <mergeCell ref="N1:P1"/>
    <mergeCell ref="W1:Z1"/>
    <mergeCell ref="AO20:AO21"/>
    <mergeCell ref="AF1:AH1"/>
    <mergeCell ref="AX1:AX5"/>
    <mergeCell ref="E2:AW2"/>
    <mergeCell ref="E4:AW4"/>
    <mergeCell ref="F1:H1"/>
    <mergeCell ref="J1:L1"/>
    <mergeCell ref="AJ1:AM1"/>
    <mergeCell ref="AO1:AQ1"/>
    <mergeCell ref="B22:B23"/>
    <mergeCell ref="C14:C15"/>
    <mergeCell ref="C20:C21"/>
    <mergeCell ref="B10:B11"/>
    <mergeCell ref="C22:C23"/>
    <mergeCell ref="C12:C13"/>
    <mergeCell ref="C18:C19"/>
    <mergeCell ref="C16:C17"/>
    <mergeCell ref="A1:A5"/>
    <mergeCell ref="B1:B5"/>
    <mergeCell ref="C1:C5"/>
    <mergeCell ref="B14:B15"/>
    <mergeCell ref="B20:B21"/>
    <mergeCell ref="B8:B9"/>
    <mergeCell ref="B12:B13"/>
    <mergeCell ref="C10:C11"/>
    <mergeCell ref="B6:B7"/>
    <mergeCell ref="C6:C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2022-04-06T10:58:26Z</dcterms:modified>
  <cp:category/>
  <cp:version/>
  <cp:contentType/>
  <cp:contentStatus/>
</cp:coreProperties>
</file>