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120" tabRatio="596" firstSheet="1" activeTab="3"/>
  </bookViews>
  <sheets>
    <sheet name="Диаграмма1" sheetId="1" r:id="rId1"/>
    <sheet name="1 курс " sheetId="2" r:id="rId2"/>
    <sheet name="2 курс " sheetId="3" r:id="rId3"/>
    <sheet name="3 курс " sheetId="4" r:id="rId4"/>
  </sheets>
  <definedNames/>
  <calcPr fullCalcOnLoad="1"/>
</workbook>
</file>

<file path=xl/sharedStrings.xml><?xml version="1.0" encoding="utf-8"?>
<sst xmlns="http://schemas.openxmlformats.org/spreadsheetml/2006/main" count="346" uniqueCount="119">
  <si>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</si>
  <si>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</si>
  <si>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</si>
  <si>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</si>
  <si>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</si>
  <si>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</si>
  <si>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</si>
  <si>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</si>
  <si>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</si>
  <si>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</si>
  <si>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</si>
  <si>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</si>
  <si>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</si>
  <si>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</si>
  <si>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</si>
  <si>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</si>
  <si>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</si>
  <si>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</si>
  <si>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 недель учебного процесса</t>
  </si>
  <si>
    <t>1 курс</t>
  </si>
  <si>
    <t>ОД.ОО</t>
  </si>
  <si>
    <t>Общеобразовательный цикл</t>
  </si>
  <si>
    <t>обязательная</t>
  </si>
  <si>
    <t>самостоятельная</t>
  </si>
  <si>
    <t>ОДБ.01</t>
  </si>
  <si>
    <t>Русский язык</t>
  </si>
  <si>
    <t>Литература</t>
  </si>
  <si>
    <t>ОДБ.03</t>
  </si>
  <si>
    <t>Иностранный язык</t>
  </si>
  <si>
    <t xml:space="preserve">обязательная </t>
  </si>
  <si>
    <t>ОДБ.04</t>
  </si>
  <si>
    <t>История</t>
  </si>
  <si>
    <t>ОДБ.06</t>
  </si>
  <si>
    <t>ОДБ.07</t>
  </si>
  <si>
    <t>Физическая культура</t>
  </si>
  <si>
    <t>О.Б.Ж.</t>
  </si>
  <si>
    <t>Всего часов  в неделю обязательной  учебной нагрузки</t>
  </si>
  <si>
    <t>Всего  часов в неделю самостоятельной работы студентов</t>
  </si>
  <si>
    <t>Всего часов в неделю</t>
  </si>
  <si>
    <t>ОП.ОО</t>
  </si>
  <si>
    <t>ОП.01</t>
  </si>
  <si>
    <t>ОП.02</t>
  </si>
  <si>
    <t>ОП.04</t>
  </si>
  <si>
    <t>ОП.05</t>
  </si>
  <si>
    <t>ПМ.01</t>
  </si>
  <si>
    <t>ПМ.02</t>
  </si>
  <si>
    <t>П.00</t>
  </si>
  <si>
    <t>к</t>
  </si>
  <si>
    <t>ОП.03</t>
  </si>
  <si>
    <t>МДК.02.01</t>
  </si>
  <si>
    <t>ОДБ.02</t>
  </si>
  <si>
    <t xml:space="preserve">Обществознание </t>
  </si>
  <si>
    <t xml:space="preserve">Математика </t>
  </si>
  <si>
    <t>Общепрофессиональный  цикл</t>
  </si>
  <si>
    <t xml:space="preserve">обязательная
самостоятельная </t>
  </si>
  <si>
    <t xml:space="preserve">Профессиональный цикл </t>
  </si>
  <si>
    <t xml:space="preserve">учебная практика </t>
  </si>
  <si>
    <t>2курс</t>
  </si>
  <si>
    <t>3курс</t>
  </si>
  <si>
    <t>ФК.00</t>
  </si>
  <si>
    <t>ОДБ.12</t>
  </si>
  <si>
    <t>ОДБ.13</t>
  </si>
  <si>
    <t>ОДП.14</t>
  </si>
  <si>
    <t>ОДП.16</t>
  </si>
  <si>
    <t xml:space="preserve">физика </t>
  </si>
  <si>
    <t xml:space="preserve">Основы электротехники </t>
  </si>
  <si>
    <t xml:space="preserve">производственная практика </t>
  </si>
  <si>
    <t>КАНИКУЛЫ</t>
  </si>
  <si>
    <t xml:space="preserve">промежуточная аттестция </t>
  </si>
  <si>
    <t xml:space="preserve">итоговая  аттестация </t>
  </si>
  <si>
    <t>производственная практика</t>
  </si>
  <si>
    <t>а</t>
  </si>
  <si>
    <t>н</t>
  </si>
  <si>
    <t>и</t>
  </si>
  <si>
    <t>у</t>
  </si>
  <si>
    <t>л</t>
  </si>
  <si>
    <t>ы</t>
  </si>
  <si>
    <t>МДК 01.01</t>
  </si>
  <si>
    <t>ПП 01</t>
  </si>
  <si>
    <t xml:space="preserve">экзамены </t>
  </si>
  <si>
    <t xml:space="preserve"> </t>
  </si>
  <si>
    <t>ОБД 05</t>
  </si>
  <si>
    <t>ОДП 15</t>
  </si>
  <si>
    <t xml:space="preserve">УП  01 </t>
  </si>
  <si>
    <t>Основы информационных технологий</t>
  </si>
  <si>
    <t>Основы электротехники и цифровой схемотехники</t>
  </si>
  <si>
    <t>ОП.06</t>
  </si>
  <si>
    <t>Ввод и обработка цифровой информации</t>
  </si>
  <si>
    <t>Технология создания и обработки цифровой мультимедийной информации</t>
  </si>
  <si>
    <t xml:space="preserve">Хранение, передача и публикация цифровой информации  </t>
  </si>
  <si>
    <t xml:space="preserve">Технология  публикации цифровой мультимедийной информации  </t>
  </si>
  <si>
    <t xml:space="preserve">УП  02 </t>
  </si>
  <si>
    <t>всего010полуг</t>
  </si>
  <si>
    <t>всего02полуг</t>
  </si>
  <si>
    <t>290июл-30авг</t>
  </si>
  <si>
    <t>Всего0часов</t>
  </si>
  <si>
    <t>Э</t>
  </si>
  <si>
    <t>УП 01</t>
  </si>
  <si>
    <t xml:space="preserve">Ввод и обработка цифровой информации </t>
  </si>
  <si>
    <t>МДК.01.01</t>
  </si>
  <si>
    <t>УП 02.01</t>
  </si>
  <si>
    <t xml:space="preserve">ПП </t>
  </si>
  <si>
    <t>Технология публикации цифровой мультимедийной информации.</t>
  </si>
  <si>
    <t xml:space="preserve">Производственная практика </t>
  </si>
  <si>
    <t>Хранение, передача и публикация 
цифровой информации</t>
  </si>
  <si>
    <t>ЭК</t>
  </si>
  <si>
    <t xml:space="preserve">Общеобразовательный цикл </t>
  </si>
  <si>
    <t xml:space="preserve">Охрана труда 
и техника безопасности </t>
  </si>
  <si>
    <t>Экономика отрасли
 и предприятия</t>
  </si>
  <si>
    <t>Безопасност
 жизнедеятельности</t>
  </si>
  <si>
    <t>Порядковые номера недель учебного процесса</t>
  </si>
  <si>
    <t>дз</t>
  </si>
  <si>
    <t xml:space="preserve">Астрономия </t>
  </si>
  <si>
    <t xml:space="preserve">Информатика </t>
  </si>
  <si>
    <t xml:space="preserve">Элективный курс по биологии </t>
  </si>
  <si>
    <t xml:space="preserve">Элективный курс по географии </t>
  </si>
  <si>
    <t xml:space="preserve">Учебно-исследовательская и проектная  деятельность </t>
  </si>
  <si>
    <t xml:space="preserve">Родной русский язык </t>
  </si>
  <si>
    <t xml:space="preserve">Информатика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</si>
</sst>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;[Red]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10"/>
      <name val="Times New Roman"/>
      <family val="1"/>
    </font>
    <font>
      <sz val="8"/>
      <name val="Calibri"/>
      <family val="2"/>
    </font>
    <font>
      <b/>
      <sz val="12"/>
      <color indexed="50"/>
      <name val="Times New Roman"/>
      <family val="1"/>
    </font>
    <font>
      <sz val="12"/>
      <color indexed="50"/>
      <name val="Times New Roman"/>
      <family val="1"/>
    </font>
    <font>
      <b/>
      <sz val="11"/>
      <name val="Calibri"/>
      <family val="2"/>
    </font>
    <font>
      <sz val="11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3"/>
      <name val="Times New Roman"/>
      <family val="1"/>
    </font>
    <font>
      <b/>
      <sz val="11"/>
      <color indexed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sz val="11"/>
      <color rgb="FF00B05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92D050"/>
      <name val="Times New Roman"/>
      <family val="1"/>
    </font>
    <font>
      <b/>
      <sz val="11"/>
      <color rgb="FF92D05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4" fontId="7" fillId="0" borderId="10" xfId="0" applyNumberFormat="1" applyFont="1" applyBorder="1" applyAlignment="1">
      <alignment horizontal="center" textRotation="90"/>
    </xf>
    <xf numFmtId="164" fontId="8" fillId="0" borderId="10" xfId="0" applyNumberFormat="1" applyFont="1" applyBorder="1" applyAlignment="1">
      <alignment horizontal="right" vertical="center" textRotation="90"/>
    </xf>
    <xf numFmtId="0" fontId="8" fillId="0" borderId="10" xfId="0" applyFont="1" applyBorder="1" applyAlignment="1">
      <alignment textRotation="90"/>
    </xf>
    <xf numFmtId="0" fontId="5" fillId="0" borderId="10" xfId="0" applyNumberFormat="1" applyFont="1" applyBorder="1" applyAlignment="1">
      <alignment horizontal="center"/>
    </xf>
    <xf numFmtId="0" fontId="5" fillId="0" borderId="10" xfId="42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5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34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8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2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3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3" fillId="34" borderId="12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4" fillId="36" borderId="0" xfId="0" applyFont="1" applyFill="1" applyAlignment="1">
      <alignment/>
    </xf>
    <xf numFmtId="0" fontId="18" fillId="0" borderId="10" xfId="0" applyNumberFormat="1" applyFont="1" applyBorder="1" applyAlignment="1">
      <alignment horizontal="center"/>
    </xf>
    <xf numFmtId="0" fontId="19" fillId="0" borderId="10" xfId="0" applyNumberFormat="1" applyFont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0" fontId="8" fillId="0" borderId="13" xfId="0" applyFont="1" applyBorder="1" applyAlignment="1">
      <alignment vertical="center"/>
    </xf>
    <xf numFmtId="164" fontId="6" fillId="37" borderId="10" xfId="0" applyNumberFormat="1" applyFont="1" applyFill="1" applyBorder="1" applyAlignment="1">
      <alignment/>
    </xf>
    <xf numFmtId="0" fontId="56" fillId="0" borderId="10" xfId="0" applyNumberFormat="1" applyFont="1" applyBorder="1" applyAlignment="1">
      <alignment horizontal="center"/>
    </xf>
    <xf numFmtId="0" fontId="57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/>
    </xf>
    <xf numFmtId="0" fontId="59" fillId="34" borderId="10" xfId="0" applyNumberFormat="1" applyFont="1" applyFill="1" applyBorder="1" applyAlignment="1">
      <alignment horizontal="center"/>
    </xf>
    <xf numFmtId="0" fontId="6" fillId="39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40" borderId="10" xfId="0" applyNumberFormat="1" applyFont="1" applyFill="1" applyBorder="1" applyAlignment="1">
      <alignment horizontal="center"/>
    </xf>
    <xf numFmtId="0" fontId="0" fillId="41" borderId="0" xfId="0" applyFill="1" applyAlignment="1">
      <alignment/>
    </xf>
    <xf numFmtId="0" fontId="59" fillId="0" borderId="10" xfId="0" applyNumberFormat="1" applyFont="1" applyBorder="1" applyAlignment="1">
      <alignment horizontal="center"/>
    </xf>
    <xf numFmtId="0" fontId="2" fillId="41" borderId="10" xfId="0" applyNumberFormat="1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0" borderId="10" xfId="0" applyNumberFormat="1" applyFont="1" applyFill="1" applyBorder="1" applyAlignment="1">
      <alignment horizontal="center"/>
    </xf>
    <xf numFmtId="0" fontId="59" fillId="34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6" fillId="41" borderId="10" xfId="0" applyNumberFormat="1" applyFont="1" applyFill="1" applyBorder="1" applyAlignment="1">
      <alignment horizontal="center"/>
    </xf>
    <xf numFmtId="0" fontId="10" fillId="41" borderId="10" xfId="0" applyNumberFormat="1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8" fillId="41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20" fillId="42" borderId="10" xfId="0" applyNumberFormat="1" applyFont="1" applyFill="1" applyBorder="1" applyAlignment="1">
      <alignment horizontal="center"/>
    </xf>
    <xf numFmtId="0" fontId="2" fillId="42" borderId="10" xfId="0" applyNumberFormat="1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42" borderId="10" xfId="0" applyNumberFormat="1" applyFont="1" applyFill="1" applyBorder="1" applyAlignment="1">
      <alignment horizontal="center"/>
    </xf>
    <xf numFmtId="0" fontId="60" fillId="34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5" fillId="43" borderId="10" xfId="0" applyNumberFormat="1" applyFont="1" applyFill="1" applyBorder="1" applyAlignment="1">
      <alignment horizontal="center"/>
    </xf>
    <xf numFmtId="0" fontId="8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16" fillId="34" borderId="12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0" fontId="5" fillId="43" borderId="10" xfId="0" applyFont="1" applyFill="1" applyBorder="1" applyAlignment="1">
      <alignment horizontal="center"/>
    </xf>
    <xf numFmtId="0" fontId="6" fillId="43" borderId="10" xfId="0" applyFont="1" applyFill="1" applyBorder="1" applyAlignment="1">
      <alignment horizontal="center"/>
    </xf>
    <xf numFmtId="0" fontId="10" fillId="43" borderId="10" xfId="0" applyFont="1" applyFill="1" applyBorder="1" applyAlignment="1">
      <alignment horizontal="center"/>
    </xf>
    <xf numFmtId="0" fontId="0" fillId="40" borderId="10" xfId="0" applyFill="1" applyBorder="1" applyAlignment="1">
      <alignment/>
    </xf>
    <xf numFmtId="0" fontId="2" fillId="43" borderId="10" xfId="0" applyFont="1" applyFill="1" applyBorder="1" applyAlignment="1">
      <alignment horizontal="center"/>
    </xf>
    <xf numFmtId="0" fontId="56" fillId="34" borderId="10" xfId="0" applyNumberFormat="1" applyFont="1" applyFill="1" applyBorder="1" applyAlignment="1">
      <alignment horizontal="center"/>
    </xf>
    <xf numFmtId="0" fontId="56" fillId="41" borderId="10" xfId="0" applyNumberFormat="1" applyFont="1" applyFill="1" applyBorder="1" applyAlignment="1">
      <alignment horizontal="center"/>
    </xf>
    <xf numFmtId="0" fontId="56" fillId="42" borderId="10" xfId="0" applyNumberFormat="1" applyFont="1" applyFill="1" applyBorder="1" applyAlignment="1">
      <alignment horizontal="center"/>
    </xf>
    <xf numFmtId="0" fontId="59" fillId="41" borderId="10" xfId="0" applyNumberFormat="1" applyFont="1" applyFill="1" applyBorder="1" applyAlignment="1">
      <alignment horizontal="center"/>
    </xf>
    <xf numFmtId="0" fontId="60" fillId="41" borderId="10" xfId="0" applyNumberFormat="1" applyFont="1" applyFill="1" applyBorder="1" applyAlignment="1">
      <alignment horizont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1" fillId="0" borderId="10" xfId="0" applyNumberFormat="1" applyFont="1" applyBorder="1" applyAlignment="1">
      <alignment horizontal="center"/>
    </xf>
    <xf numFmtId="0" fontId="61" fillId="34" borderId="10" xfId="0" applyNumberFormat="1" applyFont="1" applyFill="1" applyBorder="1" applyAlignment="1">
      <alignment horizontal="center"/>
    </xf>
    <xf numFmtId="0" fontId="61" fillId="34" borderId="10" xfId="0" applyFont="1" applyFill="1" applyBorder="1" applyAlignment="1">
      <alignment horizontal="center"/>
    </xf>
    <xf numFmtId="0" fontId="62" fillId="34" borderId="10" xfId="0" applyNumberFormat="1" applyFont="1" applyFill="1" applyBorder="1" applyAlignment="1">
      <alignment horizontal="center"/>
    </xf>
    <xf numFmtId="0" fontId="63" fillId="34" borderId="10" xfId="0" applyNumberFormat="1" applyFont="1" applyFill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" fillId="34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39" borderId="10" xfId="0" applyNumberFormat="1" applyFont="1" applyFill="1" applyBorder="1" applyAlignment="1">
      <alignment horizontal="center"/>
    </xf>
    <xf numFmtId="0" fontId="3" fillId="39" borderId="12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/>
    </xf>
    <xf numFmtId="164" fontId="8" fillId="0" borderId="10" xfId="0" applyNumberFormat="1" applyFont="1" applyBorder="1" applyAlignment="1">
      <alignment horizontal="center"/>
    </xf>
    <xf numFmtId="164" fontId="15" fillId="0" borderId="10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 vertical="center"/>
    </xf>
    <xf numFmtId="0" fontId="21" fillId="44" borderId="11" xfId="52" applyNumberFormat="1" applyFont="1" applyFill="1" applyBorder="1" applyAlignment="1" applyProtection="1">
      <alignment horizontal="center" vertical="center" wrapText="1"/>
      <protection locked="0"/>
    </xf>
    <xf numFmtId="0" fontId="21" fillId="44" borderId="12" xfId="52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textRotation="90"/>
    </xf>
    <xf numFmtId="0" fontId="9" fillId="0" borderId="13" xfId="0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9" fillId="34" borderId="11" xfId="0" applyNumberFormat="1" applyFont="1" applyFill="1" applyBorder="1" applyAlignment="1">
      <alignment horizontal="center"/>
    </xf>
    <xf numFmtId="0" fontId="59" fillId="34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125"/>
          <c:w val="0.942"/>
          <c:h val="0.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 курс '!$C$1</c:f>
              <c:strCache>
                <c:ptCount val="1"/>
                <c:pt idx="0">
                  <c:v>Наименование циклов, разделов, дисциплин, профессиональных модулей, МДК, практик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 курс '!$A$2:$B$20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ОБД 05</c:v>
                  </c:pt>
                  <c:pt idx="14">
                    <c:v>0</c:v>
                  </c:pt>
                  <c:pt idx="15">
                    <c:v>ОДБ.06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'1 курс '!$C$2:$C$18</c:f>
              <c:numCache>
                <c:ptCount val="17"/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 курс '!$D$1</c:f>
              <c:strCache>
                <c:ptCount val="1"/>
                <c:pt idx="0">
                  <c:v>Виды учебной нагрузки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 курс '!$A$2:$B$20</c:f>
              <c:multiLvlStrCache>
                <c:ptCount val="16"/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ОД.ОО</c:v>
                  </c:pt>
                  <c:pt idx="4">
                    <c:v>0</c:v>
                  </c:pt>
                  <c:pt idx="5">
                    <c:v>ОДБ.01</c:v>
                  </c:pt>
                  <c:pt idx="6">
                    <c:v>0</c:v>
                  </c:pt>
                  <c:pt idx="7">
                    <c:v>ОДБ.02</c:v>
                  </c:pt>
                  <c:pt idx="8">
                    <c:v>0</c:v>
                  </c:pt>
                  <c:pt idx="9">
                    <c:v>ОДБ.03</c:v>
                  </c:pt>
                  <c:pt idx="10">
                    <c:v>0</c:v>
                  </c:pt>
                  <c:pt idx="11">
                    <c:v>ОДБ.04</c:v>
                  </c:pt>
                  <c:pt idx="12">
                    <c:v>0</c:v>
                  </c:pt>
                  <c:pt idx="13">
                    <c:v>ОБД 05</c:v>
                  </c:pt>
                  <c:pt idx="14">
                    <c:v>0</c:v>
                  </c:pt>
                  <c:pt idx="15">
                    <c:v>ОДБ.06</c:v>
                  </c:pt>
                </c:lvl>
                <c:lvl>
                  <c:pt idx="3">
                    <c:v>1 курс</c:v>
                  </c:pt>
                </c:lvl>
              </c:multiLvlStrCache>
            </c:multiLvlStrRef>
          </c:cat>
          <c:val>
            <c:numRef>
              <c:f>'1 курс '!$D$2:$D$18</c:f>
              <c:numCach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31765853"/>
        <c:axId val="17457222"/>
      </c:barChart>
      <c:catAx>
        <c:axId val="31765853"/>
        <c:scaling>
          <c:orientation val="minMax"/>
        </c:scaling>
        <c:axPos val="b"/>
        <c:delete val="1"/>
        <c:majorTickMark val="out"/>
        <c:minorTickMark val="none"/>
        <c:tickLblPos val="nextTo"/>
        <c:crossAx val="17457222"/>
        <c:crosses val="autoZero"/>
        <c:auto val="1"/>
        <c:lblOffset val="100"/>
        <c:tickLblSkip val="1"/>
        <c:noMultiLvlLbl val="0"/>
      </c:catAx>
      <c:valAx>
        <c:axId val="174572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31765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801100" cy="5715000"/>
    <xdr:graphicFrame>
      <xdr:nvGraphicFramePr>
        <xdr:cNvPr id="1" name="Chart 1"/>
        <xdr:cNvGraphicFramePr/>
      </xdr:nvGraphicFramePr>
      <xdr:xfrm>
        <a:off x="832256400" y="832256400"/>
        <a:ext cx="88011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00"/>
  <sheetViews>
    <sheetView zoomScale="60" zoomScaleNormal="60" workbookViewId="0" topLeftCell="A14">
      <selection activeCell="C52" sqref="C52:C53"/>
    </sheetView>
  </sheetViews>
  <sheetFormatPr defaultColWidth="9.140625" defaultRowHeight="15"/>
  <cols>
    <col min="1" max="1" width="3.57421875" style="0" customWidth="1"/>
    <col min="2" max="2" width="11.57421875" style="0" customWidth="1"/>
    <col min="3" max="3" width="27.57421875" style="0" customWidth="1"/>
    <col min="4" max="4" width="17.28125" style="0" customWidth="1"/>
    <col min="5" max="5" width="4.57421875" style="1" customWidth="1"/>
    <col min="6" max="10" width="4.7109375" style="1" customWidth="1"/>
    <col min="11" max="20" width="4.7109375" style="0" customWidth="1"/>
    <col min="21" max="22" width="4.57421875" style="0" customWidth="1"/>
    <col min="23" max="23" width="5.7109375" style="0" customWidth="1"/>
    <col min="24" max="40" width="4.7109375" style="0" customWidth="1"/>
    <col min="41" max="41" width="4.57421875" style="0" customWidth="1"/>
    <col min="42" max="43" width="4.7109375" style="0" customWidth="1"/>
    <col min="44" max="44" width="4.57421875" style="0" customWidth="1"/>
    <col min="45" max="47" width="4.7109375" style="0" customWidth="1"/>
    <col min="48" max="48" width="4.57421875" style="0" customWidth="1"/>
    <col min="49" max="50" width="4.7109375" style="0" customWidth="1"/>
    <col min="51" max="51" width="7.28125" style="0" customWidth="1"/>
    <col min="52" max="60" width="4.7109375" style="0" customWidth="1"/>
    <col min="61" max="61" width="6.421875" style="0" customWidth="1"/>
  </cols>
  <sheetData>
    <row r="1" spans="1:61" ht="35.25" customHeight="1">
      <c r="A1" s="177" t="s">
        <v>0</v>
      </c>
      <c r="B1" s="177" t="s">
        <v>1</v>
      </c>
      <c r="C1" s="181" t="s">
        <v>2</v>
      </c>
      <c r="D1" s="159" t="s">
        <v>3</v>
      </c>
      <c r="E1" s="4" t="s">
        <v>80</v>
      </c>
      <c r="F1" s="185" t="s">
        <v>4</v>
      </c>
      <c r="G1" s="185"/>
      <c r="H1" s="185"/>
      <c r="I1" s="5" t="s">
        <v>80</v>
      </c>
      <c r="J1" s="185" t="s">
        <v>5</v>
      </c>
      <c r="K1" s="185"/>
      <c r="L1" s="185"/>
      <c r="M1" s="185"/>
      <c r="N1" s="6" t="s">
        <v>80</v>
      </c>
      <c r="O1" s="158" t="s">
        <v>6</v>
      </c>
      <c r="P1" s="158"/>
      <c r="Q1" s="158"/>
      <c r="R1" s="6" t="s">
        <v>80</v>
      </c>
      <c r="S1" s="158" t="s">
        <v>7</v>
      </c>
      <c r="T1" s="158"/>
      <c r="U1" s="158"/>
      <c r="V1" s="72"/>
      <c r="W1" s="6" t="s">
        <v>80</v>
      </c>
      <c r="X1" s="158" t="s">
        <v>8</v>
      </c>
      <c r="Y1" s="158"/>
      <c r="Z1" s="158"/>
      <c r="AA1" s="158"/>
      <c r="AB1" s="6" t="s">
        <v>80</v>
      </c>
      <c r="AC1" s="158" t="s">
        <v>9</v>
      </c>
      <c r="AD1" s="179"/>
      <c r="AE1" s="179"/>
      <c r="AF1" s="6" t="s">
        <v>80</v>
      </c>
      <c r="AG1" s="158" t="s">
        <v>10</v>
      </c>
      <c r="AH1" s="158"/>
      <c r="AI1" s="158"/>
      <c r="AJ1" s="58" t="s">
        <v>80</v>
      </c>
      <c r="AK1" s="158" t="s">
        <v>11</v>
      </c>
      <c r="AL1" s="158"/>
      <c r="AM1" s="158"/>
      <c r="AN1" s="158"/>
      <c r="AO1" s="6" t="s">
        <v>80</v>
      </c>
      <c r="AP1" s="158" t="s">
        <v>12</v>
      </c>
      <c r="AQ1" s="158"/>
      <c r="AR1" s="158"/>
      <c r="AS1" s="6" t="s">
        <v>80</v>
      </c>
      <c r="AT1" s="158" t="s">
        <v>13</v>
      </c>
      <c r="AU1" s="158"/>
      <c r="AV1" s="158"/>
      <c r="AW1" s="6" t="s">
        <v>80</v>
      </c>
      <c r="AX1" s="6"/>
      <c r="AY1" s="6" t="s">
        <v>80</v>
      </c>
      <c r="AZ1" s="158" t="s">
        <v>14</v>
      </c>
      <c r="BA1" s="158"/>
      <c r="BB1" s="158"/>
      <c r="BC1" s="158"/>
      <c r="BD1" s="6" t="s">
        <v>80</v>
      </c>
      <c r="BE1" s="158" t="s">
        <v>15</v>
      </c>
      <c r="BF1" s="158"/>
      <c r="BG1" s="158"/>
      <c r="BH1" s="6" t="s">
        <v>80</v>
      </c>
      <c r="BI1" s="177" t="s">
        <v>16</v>
      </c>
    </row>
    <row r="2" spans="1:61" ht="15">
      <c r="A2" s="177"/>
      <c r="B2" s="177"/>
      <c r="C2" s="181"/>
      <c r="D2" s="159"/>
      <c r="E2" s="183" t="s">
        <v>17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77"/>
    </row>
    <row r="3" spans="1:61" ht="14.25">
      <c r="A3" s="177"/>
      <c r="B3" s="177"/>
      <c r="C3" s="181"/>
      <c r="D3" s="159"/>
      <c r="E3" s="7">
        <v>2</v>
      </c>
      <c r="F3" s="7">
        <v>9</v>
      </c>
      <c r="G3" s="7">
        <v>16</v>
      </c>
      <c r="H3" s="7">
        <v>23</v>
      </c>
      <c r="I3" s="7">
        <v>30</v>
      </c>
      <c r="J3" s="8">
        <v>7</v>
      </c>
      <c r="K3" s="9">
        <v>14</v>
      </c>
      <c r="L3" s="9">
        <v>21</v>
      </c>
      <c r="M3" s="9">
        <v>28</v>
      </c>
      <c r="N3" s="9">
        <v>4</v>
      </c>
      <c r="O3" s="9">
        <v>11</v>
      </c>
      <c r="P3" s="9">
        <v>18</v>
      </c>
      <c r="Q3" s="9">
        <v>25</v>
      </c>
      <c r="R3" s="9">
        <v>2</v>
      </c>
      <c r="S3" s="9">
        <v>9</v>
      </c>
      <c r="T3" s="9">
        <v>16</v>
      </c>
      <c r="U3" s="9">
        <v>23</v>
      </c>
      <c r="V3" s="9"/>
      <c r="W3" s="9" t="s">
        <v>80</v>
      </c>
      <c r="X3" s="9">
        <v>30</v>
      </c>
      <c r="Y3" s="9">
        <v>6</v>
      </c>
      <c r="Z3" s="9">
        <v>13</v>
      </c>
      <c r="AA3" s="9">
        <v>20</v>
      </c>
      <c r="AB3" s="9">
        <v>27</v>
      </c>
      <c r="AC3" s="9">
        <v>3</v>
      </c>
      <c r="AD3" s="9">
        <v>10</v>
      </c>
      <c r="AE3" s="9">
        <v>17</v>
      </c>
      <c r="AF3" s="9">
        <v>24</v>
      </c>
      <c r="AG3" s="9">
        <v>3</v>
      </c>
      <c r="AH3" s="9">
        <v>10</v>
      </c>
      <c r="AI3" s="9">
        <v>17</v>
      </c>
      <c r="AJ3" s="9">
        <v>24</v>
      </c>
      <c r="AK3" s="9">
        <v>31</v>
      </c>
      <c r="AL3" s="9">
        <v>7</v>
      </c>
      <c r="AM3" s="9">
        <v>14</v>
      </c>
      <c r="AN3" s="9">
        <v>21</v>
      </c>
      <c r="AO3" s="9">
        <v>28</v>
      </c>
      <c r="AP3" s="9">
        <v>5</v>
      </c>
      <c r="AQ3" s="9">
        <v>12</v>
      </c>
      <c r="AR3" s="9">
        <v>19</v>
      </c>
      <c r="AS3" s="9">
        <v>26</v>
      </c>
      <c r="AT3" s="9">
        <v>2</v>
      </c>
      <c r="AU3" s="9">
        <v>9</v>
      </c>
      <c r="AV3" s="9">
        <v>16</v>
      </c>
      <c r="AW3" s="9">
        <v>23</v>
      </c>
      <c r="AX3" s="9"/>
      <c r="AY3" s="9"/>
      <c r="AZ3" s="9">
        <v>30</v>
      </c>
      <c r="BA3" s="9"/>
      <c r="BB3" s="9"/>
      <c r="BC3" s="9"/>
      <c r="BD3" s="9"/>
      <c r="BE3" s="9"/>
      <c r="BF3" s="9"/>
      <c r="BG3" s="9"/>
      <c r="BH3" s="9"/>
      <c r="BI3" s="177"/>
    </row>
    <row r="4" spans="1:61" ht="15">
      <c r="A4" s="177"/>
      <c r="B4" s="177"/>
      <c r="C4" s="181"/>
      <c r="D4" s="159"/>
      <c r="E4" s="180" t="s">
        <v>18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77"/>
    </row>
    <row r="5" spans="1:61" ht="14.25">
      <c r="A5" s="177"/>
      <c r="B5" s="177"/>
      <c r="C5" s="181"/>
      <c r="D5" s="159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/>
      <c r="W5" s="44"/>
      <c r="X5" s="7">
        <v>18</v>
      </c>
      <c r="Y5" s="7">
        <v>19</v>
      </c>
      <c r="Z5" s="7">
        <v>20</v>
      </c>
      <c r="AA5" s="7">
        <v>21</v>
      </c>
      <c r="AB5" s="9">
        <v>22</v>
      </c>
      <c r="AC5" s="9">
        <v>23</v>
      </c>
      <c r="AD5" s="9">
        <v>24</v>
      </c>
      <c r="AE5" s="9">
        <v>25</v>
      </c>
      <c r="AF5" s="9">
        <v>26</v>
      </c>
      <c r="AG5" s="9">
        <v>27</v>
      </c>
      <c r="AH5" s="9">
        <v>28</v>
      </c>
      <c r="AI5" s="9">
        <v>29</v>
      </c>
      <c r="AJ5" s="9">
        <v>30</v>
      </c>
      <c r="AK5" s="9">
        <v>31</v>
      </c>
      <c r="AL5" s="9">
        <v>32</v>
      </c>
      <c r="AM5" s="9">
        <v>33</v>
      </c>
      <c r="AN5" s="9">
        <v>34</v>
      </c>
      <c r="AO5" s="9">
        <v>35</v>
      </c>
      <c r="AP5" s="9">
        <v>36</v>
      </c>
      <c r="AQ5" s="9">
        <v>37</v>
      </c>
      <c r="AR5" s="9">
        <v>38</v>
      </c>
      <c r="AS5" s="9">
        <v>39</v>
      </c>
      <c r="AT5" s="9">
        <v>40</v>
      </c>
      <c r="AU5" s="9">
        <v>41</v>
      </c>
      <c r="AV5" s="49">
        <v>42</v>
      </c>
      <c r="AW5" s="49">
        <v>43</v>
      </c>
      <c r="AX5" s="49"/>
      <c r="AY5" s="50"/>
      <c r="AZ5" s="32">
        <v>44</v>
      </c>
      <c r="BA5" s="32">
        <v>45</v>
      </c>
      <c r="BB5" s="32">
        <v>46</v>
      </c>
      <c r="BC5" s="32">
        <v>47</v>
      </c>
      <c r="BD5" s="32">
        <v>48</v>
      </c>
      <c r="BE5" s="32">
        <v>49</v>
      </c>
      <c r="BF5" s="32">
        <v>50</v>
      </c>
      <c r="BG5" s="32">
        <v>51</v>
      </c>
      <c r="BH5" s="32">
        <v>52</v>
      </c>
      <c r="BI5" s="177"/>
    </row>
    <row r="6" spans="1:61" ht="21" customHeight="1">
      <c r="A6" s="182" t="s">
        <v>19</v>
      </c>
      <c r="B6" s="158" t="s">
        <v>20</v>
      </c>
      <c r="C6" s="178" t="s">
        <v>21</v>
      </c>
      <c r="D6" s="10" t="s">
        <v>22</v>
      </c>
      <c r="E6" s="11">
        <v>36</v>
      </c>
      <c r="F6" s="11">
        <v>36</v>
      </c>
      <c r="G6" s="11">
        <v>36</v>
      </c>
      <c r="H6" s="11">
        <v>36</v>
      </c>
      <c r="I6" s="11">
        <v>36</v>
      </c>
      <c r="J6" s="11">
        <v>36</v>
      </c>
      <c r="K6" s="11">
        <v>36</v>
      </c>
      <c r="L6" s="11">
        <v>36</v>
      </c>
      <c r="M6" s="11">
        <v>36</v>
      </c>
      <c r="N6" s="11">
        <v>36</v>
      </c>
      <c r="O6" s="11">
        <v>36</v>
      </c>
      <c r="P6" s="11">
        <v>36</v>
      </c>
      <c r="Q6" s="11">
        <v>36</v>
      </c>
      <c r="R6" s="11">
        <v>36</v>
      </c>
      <c r="S6" s="11">
        <v>36</v>
      </c>
      <c r="T6" s="11">
        <v>36</v>
      </c>
      <c r="U6" s="10">
        <v>36</v>
      </c>
      <c r="V6" s="10"/>
      <c r="W6" s="45"/>
      <c r="X6" s="21">
        <v>0</v>
      </c>
      <c r="Y6" s="22">
        <v>0</v>
      </c>
      <c r="Z6" s="11">
        <v>36</v>
      </c>
      <c r="AA6" s="11">
        <v>36</v>
      </c>
      <c r="AB6" s="11">
        <v>36</v>
      </c>
      <c r="AC6" s="11">
        <v>36</v>
      </c>
      <c r="AD6" s="11">
        <v>36</v>
      </c>
      <c r="AE6" s="11">
        <v>36</v>
      </c>
      <c r="AF6" s="11">
        <v>36</v>
      </c>
      <c r="AG6" s="11">
        <v>36</v>
      </c>
      <c r="AH6" s="11">
        <v>36</v>
      </c>
      <c r="AI6" s="11">
        <v>36</v>
      </c>
      <c r="AJ6" s="11">
        <v>36</v>
      </c>
      <c r="AK6" s="11">
        <v>36</v>
      </c>
      <c r="AL6" s="11">
        <v>36</v>
      </c>
      <c r="AM6" s="11">
        <v>36</v>
      </c>
      <c r="AN6" s="11">
        <v>36</v>
      </c>
      <c r="AO6" s="11">
        <v>36</v>
      </c>
      <c r="AP6" s="11">
        <v>36</v>
      </c>
      <c r="AQ6" s="11">
        <v>36</v>
      </c>
      <c r="AR6" s="11">
        <v>36</v>
      </c>
      <c r="AS6" s="11">
        <v>36</v>
      </c>
      <c r="AT6" s="11">
        <v>36</v>
      </c>
      <c r="AU6" s="11">
        <v>36</v>
      </c>
      <c r="AV6" s="30">
        <v>36</v>
      </c>
      <c r="AW6" s="29">
        <v>36</v>
      </c>
      <c r="AX6" s="29"/>
      <c r="AY6" s="46"/>
      <c r="AZ6" s="24">
        <v>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/>
      <c r="BI6" s="10"/>
    </row>
    <row r="7" spans="1:61" ht="18" customHeight="1">
      <c r="A7" s="182"/>
      <c r="B7" s="158"/>
      <c r="C7" s="178"/>
      <c r="D7" s="10" t="s">
        <v>23</v>
      </c>
      <c r="E7" s="11">
        <v>18</v>
      </c>
      <c r="F7" s="11">
        <v>18</v>
      </c>
      <c r="G7" s="11">
        <v>18</v>
      </c>
      <c r="H7" s="11">
        <v>18</v>
      </c>
      <c r="I7" s="11">
        <v>18</v>
      </c>
      <c r="J7" s="11">
        <v>18</v>
      </c>
      <c r="K7" s="11">
        <v>18</v>
      </c>
      <c r="L7" s="11">
        <v>18</v>
      </c>
      <c r="M7" s="11">
        <v>18</v>
      </c>
      <c r="N7" s="11">
        <v>18</v>
      </c>
      <c r="O7" s="11">
        <v>18</v>
      </c>
      <c r="P7" s="11">
        <v>18</v>
      </c>
      <c r="Q7" s="11">
        <v>18</v>
      </c>
      <c r="R7" s="11">
        <v>18</v>
      </c>
      <c r="S7" s="11">
        <v>18</v>
      </c>
      <c r="T7" s="11">
        <v>18</v>
      </c>
      <c r="U7" s="10"/>
      <c r="V7" s="10"/>
      <c r="W7" s="45"/>
      <c r="X7" s="21">
        <v>0</v>
      </c>
      <c r="Y7" s="22">
        <v>0</v>
      </c>
      <c r="Z7" s="11">
        <v>18</v>
      </c>
      <c r="AA7" s="11">
        <v>18</v>
      </c>
      <c r="AB7" s="11">
        <v>18</v>
      </c>
      <c r="AC7" s="11">
        <v>18</v>
      </c>
      <c r="AD7" s="11">
        <v>18</v>
      </c>
      <c r="AE7" s="11">
        <v>18</v>
      </c>
      <c r="AF7" s="11">
        <v>18</v>
      </c>
      <c r="AG7" s="11">
        <v>18</v>
      </c>
      <c r="AH7" s="11">
        <v>18</v>
      </c>
      <c r="AI7" s="11">
        <v>18</v>
      </c>
      <c r="AJ7" s="11">
        <v>18</v>
      </c>
      <c r="AK7" s="11">
        <v>18</v>
      </c>
      <c r="AL7" s="11">
        <v>18</v>
      </c>
      <c r="AM7" s="11">
        <v>18</v>
      </c>
      <c r="AN7" s="11">
        <v>18</v>
      </c>
      <c r="AO7" s="11">
        <v>18</v>
      </c>
      <c r="AP7" s="11">
        <v>18</v>
      </c>
      <c r="AQ7" s="11">
        <v>18</v>
      </c>
      <c r="AR7" s="11">
        <v>18</v>
      </c>
      <c r="AS7" s="11">
        <v>18</v>
      </c>
      <c r="AT7" s="11">
        <v>18</v>
      </c>
      <c r="AU7" s="11">
        <v>18</v>
      </c>
      <c r="AV7" s="30">
        <v>18</v>
      </c>
      <c r="AW7" s="29">
        <v>18</v>
      </c>
      <c r="AX7" s="29"/>
      <c r="AY7" s="46"/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4"/>
      <c r="BI7" s="10"/>
    </row>
    <row r="8" spans="1:61" ht="15">
      <c r="A8" s="182"/>
      <c r="B8" s="173" t="s">
        <v>24</v>
      </c>
      <c r="C8" s="154" t="s">
        <v>25</v>
      </c>
      <c r="D8" s="10" t="s">
        <v>22</v>
      </c>
      <c r="E8" s="13">
        <v>2</v>
      </c>
      <c r="F8" s="13">
        <v>2</v>
      </c>
      <c r="G8" s="13">
        <v>2</v>
      </c>
      <c r="H8" s="13">
        <v>2</v>
      </c>
      <c r="I8" s="13">
        <v>2</v>
      </c>
      <c r="J8" s="13">
        <v>2</v>
      </c>
      <c r="K8" s="13">
        <v>2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13">
        <v>2</v>
      </c>
      <c r="R8" s="13">
        <v>2</v>
      </c>
      <c r="S8" s="13">
        <v>2</v>
      </c>
      <c r="T8" s="13">
        <v>2</v>
      </c>
      <c r="U8" s="11">
        <v>2</v>
      </c>
      <c r="V8" s="11"/>
      <c r="W8" s="61">
        <f aca="true" t="shared" si="0" ref="W8:W56">SUM(E8:U8)</f>
        <v>34</v>
      </c>
      <c r="X8" s="21"/>
      <c r="Y8" s="21"/>
      <c r="Z8" s="12">
        <v>2</v>
      </c>
      <c r="AA8" s="12">
        <v>2</v>
      </c>
      <c r="AB8" s="12">
        <v>2</v>
      </c>
      <c r="AC8" s="12">
        <v>2</v>
      </c>
      <c r="AD8" s="12">
        <v>2</v>
      </c>
      <c r="AE8" s="12">
        <v>2</v>
      </c>
      <c r="AF8" s="12">
        <v>2</v>
      </c>
      <c r="AG8" s="12">
        <v>2</v>
      </c>
      <c r="AH8" s="12">
        <v>2</v>
      </c>
      <c r="AI8" s="12">
        <v>2</v>
      </c>
      <c r="AJ8" s="12">
        <v>2</v>
      </c>
      <c r="AK8" s="12">
        <v>2</v>
      </c>
      <c r="AL8" s="12">
        <v>2</v>
      </c>
      <c r="AM8" s="12">
        <v>2</v>
      </c>
      <c r="AN8" s="12">
        <v>2</v>
      </c>
      <c r="AO8" s="12">
        <v>2</v>
      </c>
      <c r="AP8" s="12">
        <v>2</v>
      </c>
      <c r="AQ8" s="12">
        <v>2</v>
      </c>
      <c r="AR8" s="12">
        <v>2</v>
      </c>
      <c r="AS8" s="12">
        <v>2</v>
      </c>
      <c r="AT8" s="12">
        <v>2</v>
      </c>
      <c r="AU8" s="12">
        <v>2</v>
      </c>
      <c r="AV8" s="30">
        <v>2</v>
      </c>
      <c r="AW8" s="29"/>
      <c r="AX8" s="29"/>
      <c r="AY8" s="64">
        <f aca="true" t="shared" si="1" ref="AY8:AY60">SUM(Z8:AW8)</f>
        <v>46</v>
      </c>
      <c r="AZ8" s="24"/>
      <c r="BA8" s="24"/>
      <c r="BB8" s="24"/>
      <c r="BC8" s="24"/>
      <c r="BD8" s="24"/>
      <c r="BE8" s="24"/>
      <c r="BF8" s="24"/>
      <c r="BG8" s="24"/>
      <c r="BH8" s="24"/>
      <c r="BI8" s="12">
        <f aca="true" t="shared" si="2" ref="BI8:BI22">W8+AY8</f>
        <v>80</v>
      </c>
    </row>
    <row r="9" spans="1:61" ht="15">
      <c r="A9" s="182"/>
      <c r="B9" s="174"/>
      <c r="C9" s="155"/>
      <c r="D9" s="10" t="s">
        <v>23</v>
      </c>
      <c r="E9" s="51">
        <v>1</v>
      </c>
      <c r="F9" s="51">
        <v>1</v>
      </c>
      <c r="G9" s="51">
        <v>1</v>
      </c>
      <c r="H9" s="51">
        <v>1</v>
      </c>
      <c r="I9" s="51">
        <v>1</v>
      </c>
      <c r="J9" s="51">
        <v>1</v>
      </c>
      <c r="K9" s="51">
        <v>1</v>
      </c>
      <c r="L9" s="51">
        <v>1</v>
      </c>
      <c r="M9" s="51">
        <v>1</v>
      </c>
      <c r="N9" s="51">
        <v>1</v>
      </c>
      <c r="O9" s="51">
        <v>1</v>
      </c>
      <c r="P9" s="51">
        <v>1</v>
      </c>
      <c r="Q9" s="51">
        <v>1</v>
      </c>
      <c r="R9" s="51">
        <v>1</v>
      </c>
      <c r="S9" s="51">
        <v>1</v>
      </c>
      <c r="T9" s="51">
        <v>1</v>
      </c>
      <c r="U9" s="51">
        <v>1</v>
      </c>
      <c r="V9" s="51"/>
      <c r="W9" s="61">
        <f t="shared" si="0"/>
        <v>17</v>
      </c>
      <c r="X9" s="21"/>
      <c r="Y9" s="22"/>
      <c r="Z9" s="51">
        <v>1</v>
      </c>
      <c r="AA9" s="51">
        <v>1</v>
      </c>
      <c r="AB9" s="51">
        <v>1</v>
      </c>
      <c r="AC9" s="51">
        <v>1</v>
      </c>
      <c r="AD9" s="51">
        <v>1</v>
      </c>
      <c r="AE9" s="51">
        <v>1</v>
      </c>
      <c r="AF9" s="51">
        <v>1</v>
      </c>
      <c r="AG9" s="51">
        <v>1</v>
      </c>
      <c r="AH9" s="51">
        <v>1</v>
      </c>
      <c r="AI9" s="51">
        <v>1</v>
      </c>
      <c r="AJ9" s="51">
        <v>1</v>
      </c>
      <c r="AK9" s="51">
        <v>1</v>
      </c>
      <c r="AL9" s="51">
        <v>1</v>
      </c>
      <c r="AM9" s="51">
        <v>1</v>
      </c>
      <c r="AN9" s="51">
        <v>1</v>
      </c>
      <c r="AO9" s="51">
        <v>1</v>
      </c>
      <c r="AP9" s="51">
        <v>1</v>
      </c>
      <c r="AQ9" s="51">
        <v>1</v>
      </c>
      <c r="AR9" s="51">
        <v>1</v>
      </c>
      <c r="AS9" s="51">
        <v>1</v>
      </c>
      <c r="AT9" s="51">
        <v>1</v>
      </c>
      <c r="AU9" s="51">
        <v>1</v>
      </c>
      <c r="AV9" s="52">
        <v>1</v>
      </c>
      <c r="AW9" s="53"/>
      <c r="AX9" s="53"/>
      <c r="AY9" s="64">
        <f t="shared" si="1"/>
        <v>23</v>
      </c>
      <c r="AZ9" s="24" t="s">
        <v>47</v>
      </c>
      <c r="BA9" s="24" t="s">
        <v>71</v>
      </c>
      <c r="BB9" s="24" t="s">
        <v>72</v>
      </c>
      <c r="BC9" s="24" t="s">
        <v>73</v>
      </c>
      <c r="BD9" s="24" t="s">
        <v>47</v>
      </c>
      <c r="BE9" s="24" t="s">
        <v>74</v>
      </c>
      <c r="BF9" s="24" t="s">
        <v>75</v>
      </c>
      <c r="BG9" s="24" t="s">
        <v>76</v>
      </c>
      <c r="BH9" s="24"/>
      <c r="BI9" s="12">
        <f t="shared" si="2"/>
        <v>40</v>
      </c>
    </row>
    <row r="10" spans="1:61" ht="15">
      <c r="A10" s="182"/>
      <c r="B10" s="154" t="s">
        <v>50</v>
      </c>
      <c r="C10" s="154" t="s">
        <v>26</v>
      </c>
      <c r="D10" s="10" t="s">
        <v>29</v>
      </c>
      <c r="E10" s="13">
        <v>2</v>
      </c>
      <c r="F10" s="13">
        <v>2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3">
        <v>2</v>
      </c>
      <c r="S10" s="13">
        <v>2</v>
      </c>
      <c r="T10" s="13">
        <v>2</v>
      </c>
      <c r="U10" s="11">
        <v>2</v>
      </c>
      <c r="V10" s="11"/>
      <c r="W10" s="61">
        <f t="shared" si="0"/>
        <v>34</v>
      </c>
      <c r="X10" s="21"/>
      <c r="Y10" s="21"/>
      <c r="Z10" s="12">
        <v>4</v>
      </c>
      <c r="AA10" s="12">
        <v>4</v>
      </c>
      <c r="AB10" s="12">
        <v>4</v>
      </c>
      <c r="AC10" s="12">
        <v>4</v>
      </c>
      <c r="AD10" s="12">
        <v>4</v>
      </c>
      <c r="AE10" s="12">
        <v>4</v>
      </c>
      <c r="AF10" s="12">
        <v>4</v>
      </c>
      <c r="AG10" s="12">
        <v>4</v>
      </c>
      <c r="AH10" s="12">
        <v>4</v>
      </c>
      <c r="AI10" s="12">
        <v>4</v>
      </c>
      <c r="AJ10" s="12">
        <v>4</v>
      </c>
      <c r="AK10" s="12">
        <v>4</v>
      </c>
      <c r="AL10" s="12">
        <v>3</v>
      </c>
      <c r="AM10" s="12">
        <v>2</v>
      </c>
      <c r="AN10" s="12">
        <v>2</v>
      </c>
      <c r="AO10" s="12">
        <v>2</v>
      </c>
      <c r="AP10" s="12">
        <v>4</v>
      </c>
      <c r="AQ10" s="12">
        <v>2</v>
      </c>
      <c r="AR10" s="12">
        <v>2</v>
      </c>
      <c r="AS10" s="12">
        <v>2</v>
      </c>
      <c r="AT10" s="12">
        <v>2</v>
      </c>
      <c r="AU10" s="12"/>
      <c r="AV10" s="30"/>
      <c r="AW10" s="29"/>
      <c r="AX10" s="29"/>
      <c r="AY10" s="64">
        <f t="shared" si="1"/>
        <v>69</v>
      </c>
      <c r="AZ10" s="24"/>
      <c r="BA10" s="24"/>
      <c r="BB10" s="24"/>
      <c r="BC10" s="24"/>
      <c r="BD10" s="24"/>
      <c r="BE10" s="24"/>
      <c r="BF10" s="24"/>
      <c r="BG10" s="24"/>
      <c r="BH10" s="24"/>
      <c r="BI10" s="12">
        <f t="shared" si="2"/>
        <v>103</v>
      </c>
    </row>
    <row r="11" spans="1:61" ht="15">
      <c r="A11" s="182"/>
      <c r="B11" s="155"/>
      <c r="C11" s="155"/>
      <c r="D11" s="10" t="s">
        <v>23</v>
      </c>
      <c r="E11" s="51">
        <v>1</v>
      </c>
      <c r="F11" s="51">
        <v>1</v>
      </c>
      <c r="G11" s="51">
        <v>1</v>
      </c>
      <c r="H11" s="51">
        <v>1</v>
      </c>
      <c r="I11" s="51">
        <v>1</v>
      </c>
      <c r="J11" s="51">
        <v>1</v>
      </c>
      <c r="K11" s="51">
        <v>1</v>
      </c>
      <c r="L11" s="51">
        <v>1</v>
      </c>
      <c r="M11" s="51">
        <v>1</v>
      </c>
      <c r="N11" s="51">
        <v>1</v>
      </c>
      <c r="O11" s="51">
        <v>1</v>
      </c>
      <c r="P11" s="51">
        <v>1</v>
      </c>
      <c r="Q11" s="51">
        <v>1</v>
      </c>
      <c r="R11" s="51">
        <v>1</v>
      </c>
      <c r="S11" s="51">
        <v>1</v>
      </c>
      <c r="T11" s="51">
        <v>1</v>
      </c>
      <c r="U11" s="51">
        <v>1</v>
      </c>
      <c r="V11" s="51"/>
      <c r="W11" s="61">
        <f t="shared" si="0"/>
        <v>17</v>
      </c>
      <c r="X11" s="21"/>
      <c r="Y11" s="22"/>
      <c r="Z11" s="51">
        <v>2</v>
      </c>
      <c r="AA11" s="51">
        <v>2</v>
      </c>
      <c r="AB11" s="51">
        <v>2</v>
      </c>
      <c r="AC11" s="51">
        <v>2</v>
      </c>
      <c r="AD11" s="51">
        <v>2</v>
      </c>
      <c r="AE11" s="51">
        <v>2</v>
      </c>
      <c r="AF11" s="51">
        <v>2</v>
      </c>
      <c r="AG11" s="51">
        <v>2</v>
      </c>
      <c r="AH11" s="51">
        <v>2</v>
      </c>
      <c r="AI11" s="51">
        <v>2</v>
      </c>
      <c r="AJ11" s="51">
        <v>2</v>
      </c>
      <c r="AK11" s="51">
        <v>2</v>
      </c>
      <c r="AL11" s="51">
        <v>2</v>
      </c>
      <c r="AM11" s="51">
        <v>1</v>
      </c>
      <c r="AN11" s="51">
        <v>1</v>
      </c>
      <c r="AO11" s="51">
        <v>1</v>
      </c>
      <c r="AP11" s="51">
        <v>2</v>
      </c>
      <c r="AQ11" s="51">
        <v>1</v>
      </c>
      <c r="AR11" s="51">
        <v>1</v>
      </c>
      <c r="AS11" s="51">
        <v>1</v>
      </c>
      <c r="AT11" s="51">
        <v>1</v>
      </c>
      <c r="AU11" s="51"/>
      <c r="AV11" s="52"/>
      <c r="AW11" s="53"/>
      <c r="AX11" s="53"/>
      <c r="AY11" s="64">
        <f t="shared" si="1"/>
        <v>35</v>
      </c>
      <c r="AZ11" s="24"/>
      <c r="BA11" s="24"/>
      <c r="BB11" s="24"/>
      <c r="BC11" s="24"/>
      <c r="BD11" s="24"/>
      <c r="BE11" s="24"/>
      <c r="BF11" s="24"/>
      <c r="BG11" s="24"/>
      <c r="BH11" s="24"/>
      <c r="BI11" s="12">
        <f t="shared" si="2"/>
        <v>52</v>
      </c>
    </row>
    <row r="12" spans="1:61" ht="15">
      <c r="A12" s="182"/>
      <c r="B12" s="173" t="s">
        <v>27</v>
      </c>
      <c r="C12" s="154" t="s">
        <v>28</v>
      </c>
      <c r="D12" s="10" t="s">
        <v>29</v>
      </c>
      <c r="E12" s="13">
        <v>2</v>
      </c>
      <c r="F12" s="13">
        <v>2</v>
      </c>
      <c r="G12" s="13">
        <v>2</v>
      </c>
      <c r="H12" s="13">
        <v>2</v>
      </c>
      <c r="I12" s="13">
        <v>2</v>
      </c>
      <c r="J12" s="13">
        <v>2</v>
      </c>
      <c r="K12" s="13">
        <v>2</v>
      </c>
      <c r="L12" s="13">
        <v>2</v>
      </c>
      <c r="M12" s="13">
        <v>2</v>
      </c>
      <c r="N12" s="13">
        <v>2</v>
      </c>
      <c r="O12" s="13">
        <v>2</v>
      </c>
      <c r="P12" s="13">
        <v>2</v>
      </c>
      <c r="Q12" s="13">
        <v>2</v>
      </c>
      <c r="R12" s="13">
        <v>2</v>
      </c>
      <c r="S12" s="13">
        <v>2</v>
      </c>
      <c r="T12" s="13">
        <v>2</v>
      </c>
      <c r="U12" s="11">
        <v>2</v>
      </c>
      <c r="V12" s="11"/>
      <c r="W12" s="61">
        <f t="shared" si="0"/>
        <v>34</v>
      </c>
      <c r="X12" s="21"/>
      <c r="Y12" s="21"/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>
        <v>4</v>
      </c>
      <c r="AM12" s="12">
        <v>4</v>
      </c>
      <c r="AN12" s="12">
        <v>4</v>
      </c>
      <c r="AO12" s="12">
        <v>4</v>
      </c>
      <c r="AP12" s="12">
        <v>4</v>
      </c>
      <c r="AQ12" s="12">
        <v>4</v>
      </c>
      <c r="AR12" s="12">
        <v>4</v>
      </c>
      <c r="AS12" s="12">
        <v>4</v>
      </c>
      <c r="AT12" s="12">
        <v>4</v>
      </c>
      <c r="AU12" s="12">
        <v>4</v>
      </c>
      <c r="AV12" s="30">
        <v>5</v>
      </c>
      <c r="AW12" s="29"/>
      <c r="AX12" s="29"/>
      <c r="AY12" s="64">
        <f t="shared" si="1"/>
        <v>69</v>
      </c>
      <c r="AZ12" s="24"/>
      <c r="BA12" s="24"/>
      <c r="BB12" s="24"/>
      <c r="BC12" s="24"/>
      <c r="BD12" s="24"/>
      <c r="BE12" s="24"/>
      <c r="BF12" s="24"/>
      <c r="BG12" s="24"/>
      <c r="BH12" s="24"/>
      <c r="BI12" s="12">
        <f t="shared" si="2"/>
        <v>103</v>
      </c>
    </row>
    <row r="13" spans="1:61" ht="15">
      <c r="A13" s="182"/>
      <c r="B13" s="174"/>
      <c r="C13" s="155"/>
      <c r="D13" s="10" t="s">
        <v>23</v>
      </c>
      <c r="E13" s="51">
        <v>1</v>
      </c>
      <c r="F13" s="51">
        <v>1</v>
      </c>
      <c r="G13" s="51">
        <v>1</v>
      </c>
      <c r="H13" s="51">
        <v>1</v>
      </c>
      <c r="I13" s="51">
        <v>1</v>
      </c>
      <c r="J13" s="51">
        <v>1</v>
      </c>
      <c r="K13" s="51">
        <v>1</v>
      </c>
      <c r="L13" s="51">
        <v>1</v>
      </c>
      <c r="M13" s="51">
        <v>1</v>
      </c>
      <c r="N13" s="51">
        <v>1</v>
      </c>
      <c r="O13" s="51">
        <v>1</v>
      </c>
      <c r="P13" s="51">
        <v>1</v>
      </c>
      <c r="Q13" s="51">
        <v>1</v>
      </c>
      <c r="R13" s="51">
        <v>1</v>
      </c>
      <c r="S13" s="51">
        <v>1</v>
      </c>
      <c r="T13" s="51">
        <v>1</v>
      </c>
      <c r="U13" s="51">
        <v>1</v>
      </c>
      <c r="V13" s="51"/>
      <c r="W13" s="61">
        <f t="shared" si="0"/>
        <v>17</v>
      </c>
      <c r="X13" s="21"/>
      <c r="Y13" s="22"/>
      <c r="Z13" s="51">
        <v>1</v>
      </c>
      <c r="AA13" s="51">
        <v>1</v>
      </c>
      <c r="AB13" s="51">
        <v>1</v>
      </c>
      <c r="AC13" s="51">
        <v>1</v>
      </c>
      <c r="AD13" s="51">
        <v>1</v>
      </c>
      <c r="AE13" s="51">
        <v>1</v>
      </c>
      <c r="AF13" s="51">
        <v>1</v>
      </c>
      <c r="AG13" s="51">
        <v>1</v>
      </c>
      <c r="AH13" s="51">
        <v>1</v>
      </c>
      <c r="AI13" s="51">
        <v>1</v>
      </c>
      <c r="AJ13" s="51">
        <v>1</v>
      </c>
      <c r="AK13" s="51">
        <v>1</v>
      </c>
      <c r="AL13" s="51">
        <v>2</v>
      </c>
      <c r="AM13" s="51">
        <v>2</v>
      </c>
      <c r="AN13" s="51">
        <v>2</v>
      </c>
      <c r="AO13" s="51">
        <v>2</v>
      </c>
      <c r="AP13" s="51">
        <v>2</v>
      </c>
      <c r="AQ13" s="51">
        <v>2</v>
      </c>
      <c r="AR13" s="51">
        <v>2</v>
      </c>
      <c r="AS13" s="51">
        <v>2</v>
      </c>
      <c r="AT13" s="51">
        <v>2</v>
      </c>
      <c r="AU13" s="51">
        <v>2</v>
      </c>
      <c r="AV13" s="52">
        <v>2</v>
      </c>
      <c r="AW13" s="53"/>
      <c r="AX13" s="53"/>
      <c r="AY13" s="64">
        <f t="shared" si="1"/>
        <v>34</v>
      </c>
      <c r="AZ13" s="24"/>
      <c r="BA13" s="24"/>
      <c r="BB13" s="24"/>
      <c r="BC13" s="24"/>
      <c r="BD13" s="24"/>
      <c r="BE13" s="24"/>
      <c r="BF13" s="24"/>
      <c r="BG13" s="24"/>
      <c r="BH13" s="24"/>
      <c r="BI13" s="12">
        <f t="shared" si="2"/>
        <v>51</v>
      </c>
    </row>
    <row r="14" spans="1:61" ht="15">
      <c r="A14" s="182"/>
      <c r="B14" s="154" t="s">
        <v>30</v>
      </c>
      <c r="C14" s="154" t="s">
        <v>31</v>
      </c>
      <c r="D14" s="10" t="s">
        <v>29</v>
      </c>
      <c r="E14" s="13">
        <v>2</v>
      </c>
      <c r="F14" s="13">
        <v>2</v>
      </c>
      <c r="G14" s="13">
        <v>2</v>
      </c>
      <c r="H14" s="13">
        <v>2</v>
      </c>
      <c r="I14" s="13">
        <v>2</v>
      </c>
      <c r="J14" s="13">
        <v>2</v>
      </c>
      <c r="K14" s="13">
        <v>2</v>
      </c>
      <c r="L14" s="13">
        <v>2</v>
      </c>
      <c r="M14" s="13">
        <v>2</v>
      </c>
      <c r="N14" s="13">
        <v>2</v>
      </c>
      <c r="O14" s="13">
        <v>2</v>
      </c>
      <c r="P14" s="13">
        <v>2</v>
      </c>
      <c r="Q14" s="13">
        <v>2</v>
      </c>
      <c r="R14" s="13">
        <v>2</v>
      </c>
      <c r="S14" s="13">
        <v>2</v>
      </c>
      <c r="T14" s="13">
        <v>2</v>
      </c>
      <c r="U14" s="11">
        <v>2</v>
      </c>
      <c r="V14" s="11"/>
      <c r="W14" s="61">
        <f t="shared" si="0"/>
        <v>34</v>
      </c>
      <c r="X14" s="21"/>
      <c r="Y14" s="21"/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12">
        <v>2</v>
      </c>
      <c r="AL14" s="12">
        <v>4</v>
      </c>
      <c r="AM14" s="12">
        <v>4</v>
      </c>
      <c r="AN14" s="12">
        <v>4</v>
      </c>
      <c r="AO14" s="12">
        <v>4</v>
      </c>
      <c r="AP14" s="12">
        <v>4</v>
      </c>
      <c r="AQ14" s="12">
        <v>4</v>
      </c>
      <c r="AR14" s="12">
        <v>4</v>
      </c>
      <c r="AS14" s="12">
        <v>4</v>
      </c>
      <c r="AT14" s="12">
        <v>4</v>
      </c>
      <c r="AU14" s="12">
        <v>4</v>
      </c>
      <c r="AV14" s="30">
        <v>2</v>
      </c>
      <c r="AW14" s="29">
        <v>3</v>
      </c>
      <c r="AX14" s="29"/>
      <c r="AY14" s="64">
        <f t="shared" si="1"/>
        <v>69</v>
      </c>
      <c r="AZ14" s="24"/>
      <c r="BA14" s="24"/>
      <c r="BB14" s="24"/>
      <c r="BC14" s="24"/>
      <c r="BD14" s="24"/>
      <c r="BE14" s="24"/>
      <c r="BF14" s="24"/>
      <c r="BG14" s="24"/>
      <c r="BH14" s="24"/>
      <c r="BI14" s="12">
        <f t="shared" si="2"/>
        <v>103</v>
      </c>
    </row>
    <row r="15" spans="1:61" ht="15">
      <c r="A15" s="182"/>
      <c r="B15" s="155"/>
      <c r="C15" s="155"/>
      <c r="D15" s="10" t="s">
        <v>23</v>
      </c>
      <c r="E15" s="51">
        <v>1</v>
      </c>
      <c r="F15" s="51">
        <v>1</v>
      </c>
      <c r="G15" s="51">
        <v>1</v>
      </c>
      <c r="H15" s="51">
        <v>1</v>
      </c>
      <c r="I15" s="51">
        <v>1</v>
      </c>
      <c r="J15" s="51">
        <v>1</v>
      </c>
      <c r="K15" s="51">
        <v>1</v>
      </c>
      <c r="L15" s="51">
        <v>1</v>
      </c>
      <c r="M15" s="51">
        <v>1</v>
      </c>
      <c r="N15" s="51">
        <v>1</v>
      </c>
      <c r="O15" s="51">
        <v>1</v>
      </c>
      <c r="P15" s="51">
        <v>1</v>
      </c>
      <c r="Q15" s="51">
        <v>1</v>
      </c>
      <c r="R15" s="51">
        <v>1</v>
      </c>
      <c r="S15" s="51">
        <v>1</v>
      </c>
      <c r="T15" s="51">
        <v>1</v>
      </c>
      <c r="U15" s="51">
        <v>1</v>
      </c>
      <c r="V15" s="51"/>
      <c r="W15" s="61">
        <f t="shared" si="0"/>
        <v>17</v>
      </c>
      <c r="X15" s="21"/>
      <c r="Y15" s="22"/>
      <c r="Z15" s="51">
        <v>1</v>
      </c>
      <c r="AA15" s="51">
        <v>1</v>
      </c>
      <c r="AB15" s="51">
        <v>1</v>
      </c>
      <c r="AC15" s="51">
        <v>1</v>
      </c>
      <c r="AD15" s="51">
        <v>1</v>
      </c>
      <c r="AE15" s="51">
        <v>1</v>
      </c>
      <c r="AF15" s="51">
        <v>1</v>
      </c>
      <c r="AG15" s="51">
        <v>1</v>
      </c>
      <c r="AH15" s="51">
        <v>1</v>
      </c>
      <c r="AI15" s="51">
        <v>1</v>
      </c>
      <c r="AJ15" s="51">
        <v>1</v>
      </c>
      <c r="AK15" s="51">
        <v>1</v>
      </c>
      <c r="AL15" s="51">
        <v>2</v>
      </c>
      <c r="AM15" s="51">
        <v>2</v>
      </c>
      <c r="AN15" s="51">
        <v>2</v>
      </c>
      <c r="AO15" s="51">
        <v>2</v>
      </c>
      <c r="AP15" s="51">
        <v>2</v>
      </c>
      <c r="AQ15" s="51">
        <v>2</v>
      </c>
      <c r="AR15" s="51">
        <v>2</v>
      </c>
      <c r="AS15" s="51">
        <v>2</v>
      </c>
      <c r="AT15" s="51">
        <v>2</v>
      </c>
      <c r="AU15" s="51">
        <v>2</v>
      </c>
      <c r="AV15" s="52">
        <v>1</v>
      </c>
      <c r="AW15" s="53">
        <v>2</v>
      </c>
      <c r="AX15" s="53"/>
      <c r="AY15" s="64">
        <f t="shared" si="1"/>
        <v>35</v>
      </c>
      <c r="AZ15" s="24"/>
      <c r="BA15" s="24"/>
      <c r="BB15" s="24"/>
      <c r="BC15" s="24"/>
      <c r="BD15" s="24"/>
      <c r="BE15" s="24"/>
      <c r="BF15" s="24"/>
      <c r="BG15" s="24"/>
      <c r="BH15" s="24"/>
      <c r="BI15" s="12">
        <f t="shared" si="2"/>
        <v>52</v>
      </c>
    </row>
    <row r="16" spans="1:61" ht="15">
      <c r="A16" s="182"/>
      <c r="B16" s="154" t="s">
        <v>81</v>
      </c>
      <c r="C16" s="154" t="s">
        <v>51</v>
      </c>
      <c r="D16" s="10" t="s">
        <v>29</v>
      </c>
      <c r="E16" s="60">
        <v>2</v>
      </c>
      <c r="F16" s="60">
        <v>2</v>
      </c>
      <c r="G16" s="60">
        <v>2</v>
      </c>
      <c r="H16" s="60">
        <v>2</v>
      </c>
      <c r="I16" s="60">
        <v>2</v>
      </c>
      <c r="J16" s="60">
        <v>2</v>
      </c>
      <c r="K16" s="60">
        <v>2</v>
      </c>
      <c r="L16" s="60">
        <v>2</v>
      </c>
      <c r="M16" s="60">
        <v>2</v>
      </c>
      <c r="N16" s="60">
        <v>2</v>
      </c>
      <c r="O16" s="60">
        <v>2</v>
      </c>
      <c r="P16" s="60">
        <v>2</v>
      </c>
      <c r="Q16" s="60">
        <v>2</v>
      </c>
      <c r="R16" s="60">
        <v>2</v>
      </c>
      <c r="S16" s="60">
        <v>2</v>
      </c>
      <c r="T16" s="60">
        <v>2</v>
      </c>
      <c r="U16" s="60">
        <v>2</v>
      </c>
      <c r="V16" s="60"/>
      <c r="W16" s="61">
        <f>SUM(E16:U16)</f>
        <v>34</v>
      </c>
      <c r="X16" s="21"/>
      <c r="Y16" s="22"/>
      <c r="Z16" s="60">
        <v>4</v>
      </c>
      <c r="AA16" s="60">
        <v>4</v>
      </c>
      <c r="AB16" s="60">
        <v>4</v>
      </c>
      <c r="AC16" s="60">
        <v>4</v>
      </c>
      <c r="AD16" s="60">
        <v>4</v>
      </c>
      <c r="AE16" s="60">
        <v>4</v>
      </c>
      <c r="AF16" s="60">
        <v>4</v>
      </c>
      <c r="AG16" s="60">
        <v>2</v>
      </c>
      <c r="AH16" s="60">
        <v>2</v>
      </c>
      <c r="AI16" s="60">
        <v>2</v>
      </c>
      <c r="AJ16" s="60">
        <v>2</v>
      </c>
      <c r="AK16" s="60">
        <v>2</v>
      </c>
      <c r="AL16" s="60">
        <v>2</v>
      </c>
      <c r="AM16" s="60">
        <v>2</v>
      </c>
      <c r="AN16" s="60">
        <v>2</v>
      </c>
      <c r="AO16" s="60">
        <v>2</v>
      </c>
      <c r="AP16" s="60">
        <v>2</v>
      </c>
      <c r="AQ16" s="60">
        <v>2</v>
      </c>
      <c r="AR16" s="60">
        <v>5</v>
      </c>
      <c r="AS16" s="60">
        <v>2</v>
      </c>
      <c r="AT16" s="60">
        <v>2</v>
      </c>
      <c r="AU16" s="60">
        <v>4</v>
      </c>
      <c r="AV16" s="62">
        <v>1</v>
      </c>
      <c r="AW16" s="63">
        <v>4</v>
      </c>
      <c r="AX16" s="63"/>
      <c r="AY16" s="64">
        <f t="shared" si="1"/>
        <v>68</v>
      </c>
      <c r="AZ16" s="24"/>
      <c r="BA16" s="24"/>
      <c r="BB16" s="24"/>
      <c r="BC16" s="24"/>
      <c r="BD16" s="24"/>
      <c r="BE16" s="24"/>
      <c r="BF16" s="24"/>
      <c r="BG16" s="24"/>
      <c r="BH16" s="24"/>
      <c r="BI16" s="12">
        <f t="shared" si="2"/>
        <v>102</v>
      </c>
    </row>
    <row r="17" spans="1:61" ht="15">
      <c r="A17" s="182"/>
      <c r="B17" s="155"/>
      <c r="C17" s="155"/>
      <c r="D17" s="10" t="s">
        <v>23</v>
      </c>
      <c r="E17" s="51">
        <v>1</v>
      </c>
      <c r="F17" s="51">
        <v>1</v>
      </c>
      <c r="G17" s="51">
        <v>1</v>
      </c>
      <c r="H17" s="51">
        <v>1</v>
      </c>
      <c r="I17" s="51">
        <v>1</v>
      </c>
      <c r="J17" s="51">
        <v>1</v>
      </c>
      <c r="K17" s="51">
        <v>1</v>
      </c>
      <c r="L17" s="51">
        <v>1</v>
      </c>
      <c r="M17" s="51">
        <v>1</v>
      </c>
      <c r="N17" s="51">
        <v>1</v>
      </c>
      <c r="O17" s="51">
        <v>1</v>
      </c>
      <c r="P17" s="51">
        <v>1</v>
      </c>
      <c r="Q17" s="51">
        <v>1</v>
      </c>
      <c r="R17" s="51">
        <v>1</v>
      </c>
      <c r="S17" s="51">
        <v>1</v>
      </c>
      <c r="T17" s="51">
        <v>1</v>
      </c>
      <c r="U17" s="51">
        <v>1</v>
      </c>
      <c r="V17" s="51"/>
      <c r="W17" s="61">
        <f>SUM(E17:U17)</f>
        <v>17</v>
      </c>
      <c r="X17" s="21"/>
      <c r="Y17" s="22"/>
      <c r="Z17" s="51">
        <v>2</v>
      </c>
      <c r="AA17" s="51">
        <v>2</v>
      </c>
      <c r="AB17" s="51">
        <v>2</v>
      </c>
      <c r="AC17" s="51">
        <v>2</v>
      </c>
      <c r="AD17" s="51">
        <v>2</v>
      </c>
      <c r="AE17" s="51">
        <v>2</v>
      </c>
      <c r="AF17" s="51">
        <v>2</v>
      </c>
      <c r="AG17" s="51">
        <v>1</v>
      </c>
      <c r="AH17" s="51">
        <v>1</v>
      </c>
      <c r="AI17" s="51">
        <v>1</v>
      </c>
      <c r="AJ17" s="51">
        <v>1</v>
      </c>
      <c r="AK17" s="51">
        <v>1</v>
      </c>
      <c r="AL17" s="51">
        <v>1</v>
      </c>
      <c r="AM17" s="51">
        <v>1</v>
      </c>
      <c r="AN17" s="51">
        <v>1</v>
      </c>
      <c r="AO17" s="51">
        <v>1</v>
      </c>
      <c r="AP17" s="51">
        <v>1</v>
      </c>
      <c r="AQ17" s="51">
        <v>1</v>
      </c>
      <c r="AR17" s="51">
        <v>3</v>
      </c>
      <c r="AS17" s="51">
        <v>1</v>
      </c>
      <c r="AT17" s="51">
        <v>1</v>
      </c>
      <c r="AU17" s="51">
        <v>2</v>
      </c>
      <c r="AV17" s="52"/>
      <c r="AW17" s="53">
        <v>2</v>
      </c>
      <c r="AX17" s="53"/>
      <c r="AY17" s="64">
        <f t="shared" si="1"/>
        <v>34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12">
        <f t="shared" si="2"/>
        <v>51</v>
      </c>
    </row>
    <row r="18" spans="1:61" ht="23.25" customHeight="1">
      <c r="A18" s="182"/>
      <c r="B18" s="154" t="s">
        <v>32</v>
      </c>
      <c r="C18" s="154" t="s">
        <v>112</v>
      </c>
      <c r="D18" s="10" t="s">
        <v>29</v>
      </c>
      <c r="E18" s="13"/>
      <c r="F18" s="13">
        <v>2</v>
      </c>
      <c r="G18" s="13"/>
      <c r="H18" s="13">
        <v>2</v>
      </c>
      <c r="I18" s="13">
        <v>2</v>
      </c>
      <c r="J18" s="13"/>
      <c r="K18" s="13">
        <v>2</v>
      </c>
      <c r="L18" s="13">
        <v>2</v>
      </c>
      <c r="M18" s="13"/>
      <c r="N18" s="13">
        <v>2</v>
      </c>
      <c r="O18" s="13"/>
      <c r="P18" s="13">
        <v>2</v>
      </c>
      <c r="Q18" s="13"/>
      <c r="R18" s="13"/>
      <c r="S18" s="13">
        <v>2</v>
      </c>
      <c r="T18" s="13">
        <v>1</v>
      </c>
      <c r="U18" s="11"/>
      <c r="V18" s="11"/>
      <c r="W18" s="61">
        <f t="shared" si="0"/>
        <v>17</v>
      </c>
      <c r="X18" s="21"/>
      <c r="Y18" s="21"/>
      <c r="Z18" s="12">
        <v>2</v>
      </c>
      <c r="AA18" s="12"/>
      <c r="AB18" s="12">
        <v>2</v>
      </c>
      <c r="AC18" s="12"/>
      <c r="AD18" s="12">
        <v>2</v>
      </c>
      <c r="AE18" s="12"/>
      <c r="AF18" s="12"/>
      <c r="AG18" s="12">
        <v>2</v>
      </c>
      <c r="AH18" s="12">
        <v>2</v>
      </c>
      <c r="AI18" s="12"/>
      <c r="AJ18" s="12"/>
      <c r="AK18" s="12">
        <v>2</v>
      </c>
      <c r="AL18" s="12"/>
      <c r="AM18" s="12">
        <v>2</v>
      </c>
      <c r="AN18" s="12">
        <v>2</v>
      </c>
      <c r="AO18" s="12"/>
      <c r="AP18" s="12"/>
      <c r="AQ18" s="12">
        <v>1</v>
      </c>
      <c r="AR18" s="12"/>
      <c r="AS18" s="12"/>
      <c r="AT18" s="12"/>
      <c r="AU18" s="12"/>
      <c r="AV18" s="30"/>
      <c r="AW18" s="29"/>
      <c r="AX18" s="29" t="s">
        <v>111</v>
      </c>
      <c r="AY18" s="64">
        <f t="shared" si="1"/>
        <v>17</v>
      </c>
      <c r="AZ18" s="24"/>
      <c r="BA18" s="24"/>
      <c r="BB18" s="24"/>
      <c r="BC18" s="24"/>
      <c r="BD18" s="24"/>
      <c r="BE18" s="24"/>
      <c r="BF18" s="24"/>
      <c r="BG18" s="24"/>
      <c r="BH18" s="24"/>
      <c r="BI18" s="12">
        <f t="shared" si="2"/>
        <v>34</v>
      </c>
    </row>
    <row r="19" spans="1:61" ht="20.25" customHeight="1">
      <c r="A19" s="182"/>
      <c r="B19" s="155"/>
      <c r="C19" s="155"/>
      <c r="D19" s="10" t="s">
        <v>23</v>
      </c>
      <c r="E19" s="51"/>
      <c r="F19" s="51">
        <v>1</v>
      </c>
      <c r="G19" s="51"/>
      <c r="H19" s="51">
        <v>1</v>
      </c>
      <c r="I19" s="51">
        <v>1</v>
      </c>
      <c r="J19" s="51"/>
      <c r="K19" s="51">
        <v>1</v>
      </c>
      <c r="L19" s="51">
        <v>1</v>
      </c>
      <c r="M19" s="51"/>
      <c r="N19" s="51">
        <v>1</v>
      </c>
      <c r="O19" s="51"/>
      <c r="P19" s="51">
        <v>1</v>
      </c>
      <c r="Q19" s="51"/>
      <c r="R19" s="51"/>
      <c r="S19" s="51">
        <v>1</v>
      </c>
      <c r="T19" s="51">
        <v>0</v>
      </c>
      <c r="U19" s="51"/>
      <c r="V19" s="51"/>
      <c r="W19" s="61">
        <f t="shared" si="0"/>
        <v>8</v>
      </c>
      <c r="X19" s="21"/>
      <c r="Y19" s="22"/>
      <c r="Z19" s="51">
        <v>1</v>
      </c>
      <c r="AA19" s="51"/>
      <c r="AB19" s="51">
        <v>1</v>
      </c>
      <c r="AC19" s="51"/>
      <c r="AD19" s="51">
        <v>1</v>
      </c>
      <c r="AE19" s="51"/>
      <c r="AF19" s="51"/>
      <c r="AG19" s="51">
        <v>1</v>
      </c>
      <c r="AH19" s="51">
        <v>1</v>
      </c>
      <c r="AI19" s="51"/>
      <c r="AJ19" s="51"/>
      <c r="AK19" s="51">
        <v>1</v>
      </c>
      <c r="AL19" s="51"/>
      <c r="AM19" s="51">
        <v>1</v>
      </c>
      <c r="AN19" s="51">
        <v>1</v>
      </c>
      <c r="AO19" s="51"/>
      <c r="AP19" s="51"/>
      <c r="AQ19" s="51">
        <v>1</v>
      </c>
      <c r="AR19" s="51"/>
      <c r="AS19" s="51"/>
      <c r="AT19" s="51"/>
      <c r="AU19" s="51"/>
      <c r="AV19" s="52"/>
      <c r="AW19" s="53"/>
      <c r="AX19" s="53"/>
      <c r="AY19" s="64">
        <f t="shared" si="1"/>
        <v>9</v>
      </c>
      <c r="AZ19" s="24"/>
      <c r="BA19" s="24"/>
      <c r="BB19" s="24"/>
      <c r="BC19" s="24"/>
      <c r="BD19" s="24"/>
      <c r="BE19" s="24"/>
      <c r="BF19" s="24"/>
      <c r="BG19" s="24"/>
      <c r="BH19" s="24"/>
      <c r="BI19" s="12">
        <f t="shared" si="2"/>
        <v>17</v>
      </c>
    </row>
    <row r="20" spans="1:61" ht="15">
      <c r="A20" s="182"/>
      <c r="B20" s="154" t="s">
        <v>33</v>
      </c>
      <c r="C20" s="156" t="s">
        <v>114</v>
      </c>
      <c r="D20" s="10" t="s">
        <v>29</v>
      </c>
      <c r="E20" s="102">
        <v>4</v>
      </c>
      <c r="F20" s="102">
        <v>4</v>
      </c>
      <c r="G20" s="102">
        <v>4</v>
      </c>
      <c r="H20" s="102"/>
      <c r="I20" s="102">
        <v>4</v>
      </c>
      <c r="J20" s="102">
        <v>4</v>
      </c>
      <c r="K20" s="102">
        <v>4</v>
      </c>
      <c r="L20" s="102">
        <v>4</v>
      </c>
      <c r="M20" s="102">
        <v>4</v>
      </c>
      <c r="N20" s="102">
        <v>4</v>
      </c>
      <c r="O20" s="102">
        <v>4</v>
      </c>
      <c r="P20" s="102">
        <v>4</v>
      </c>
      <c r="Q20" s="102">
        <v>4</v>
      </c>
      <c r="R20" s="102">
        <v>4</v>
      </c>
      <c r="S20" s="102">
        <v>4</v>
      </c>
      <c r="T20" s="102">
        <v>4</v>
      </c>
      <c r="U20" s="60"/>
      <c r="V20" s="60" t="s">
        <v>111</v>
      </c>
      <c r="W20" s="61">
        <f t="shared" si="0"/>
        <v>60</v>
      </c>
      <c r="X20" s="21"/>
      <c r="Y20" s="21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29"/>
      <c r="AW20" s="29"/>
      <c r="AX20" s="29"/>
      <c r="AY20" s="64">
        <f t="shared" si="1"/>
        <v>0</v>
      </c>
      <c r="AZ20" s="24"/>
      <c r="BA20" s="24"/>
      <c r="BB20" s="24"/>
      <c r="BC20" s="24"/>
      <c r="BD20" s="24"/>
      <c r="BE20" s="24"/>
      <c r="BF20" s="24"/>
      <c r="BG20" s="24"/>
      <c r="BH20" s="24"/>
      <c r="BI20" s="12">
        <f t="shared" si="2"/>
        <v>60</v>
      </c>
    </row>
    <row r="21" spans="1:61" ht="15">
      <c r="A21" s="182"/>
      <c r="B21" s="155"/>
      <c r="C21" s="157"/>
      <c r="D21" s="10" t="s">
        <v>23</v>
      </c>
      <c r="E21" s="60">
        <v>2</v>
      </c>
      <c r="F21" s="60">
        <v>2</v>
      </c>
      <c r="G21" s="60">
        <v>2</v>
      </c>
      <c r="H21" s="60"/>
      <c r="I21" s="60">
        <v>2</v>
      </c>
      <c r="J21" s="60">
        <v>2</v>
      </c>
      <c r="K21" s="60">
        <v>2</v>
      </c>
      <c r="L21" s="60">
        <v>2</v>
      </c>
      <c r="M21" s="60">
        <v>2</v>
      </c>
      <c r="N21" s="60">
        <v>2</v>
      </c>
      <c r="O21" s="60">
        <v>2</v>
      </c>
      <c r="P21" s="60">
        <v>2</v>
      </c>
      <c r="Q21" s="60">
        <v>2</v>
      </c>
      <c r="R21" s="60">
        <v>2</v>
      </c>
      <c r="S21" s="60">
        <v>2</v>
      </c>
      <c r="T21" s="60">
        <v>2</v>
      </c>
      <c r="U21" s="60"/>
      <c r="V21" s="60"/>
      <c r="W21" s="61">
        <f t="shared" si="0"/>
        <v>30</v>
      </c>
      <c r="X21" s="21"/>
      <c r="Y21" s="22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3"/>
      <c r="AW21" s="53"/>
      <c r="AX21" s="53"/>
      <c r="AY21" s="64">
        <f t="shared" si="1"/>
        <v>0</v>
      </c>
      <c r="AZ21" s="24"/>
      <c r="BA21" s="24"/>
      <c r="BB21" s="24"/>
      <c r="BC21" s="24"/>
      <c r="BD21" s="24"/>
      <c r="BE21" s="24"/>
      <c r="BF21" s="24"/>
      <c r="BG21" s="24"/>
      <c r="BH21" s="24"/>
      <c r="BI21" s="12">
        <f t="shared" si="2"/>
        <v>30</v>
      </c>
    </row>
    <row r="22" spans="1:61" ht="24" customHeight="1">
      <c r="A22" s="182"/>
      <c r="B22" s="154"/>
      <c r="C22" s="156" t="s">
        <v>115</v>
      </c>
      <c r="D22" s="10" t="s">
        <v>29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1">
        <f>SUM(E22:V22)</f>
        <v>0</v>
      </c>
      <c r="X22" s="21"/>
      <c r="Y22" s="22"/>
      <c r="Z22" s="60">
        <v>4</v>
      </c>
      <c r="AA22" s="60">
        <v>4</v>
      </c>
      <c r="AB22" s="60">
        <v>4</v>
      </c>
      <c r="AC22" s="60">
        <v>4</v>
      </c>
      <c r="AD22" s="60">
        <v>4</v>
      </c>
      <c r="AE22" s="60">
        <v>4</v>
      </c>
      <c r="AF22" s="60">
        <v>4</v>
      </c>
      <c r="AG22" s="60">
        <v>4</v>
      </c>
      <c r="AH22" s="60">
        <v>4</v>
      </c>
      <c r="AI22" s="60">
        <v>4</v>
      </c>
      <c r="AJ22" s="60">
        <v>4</v>
      </c>
      <c r="AK22" s="60">
        <v>4</v>
      </c>
      <c r="AL22" s="60">
        <v>4</v>
      </c>
      <c r="AM22" s="60">
        <v>4</v>
      </c>
      <c r="AN22" s="60">
        <v>4</v>
      </c>
      <c r="AO22" s="60"/>
      <c r="AP22" s="60"/>
      <c r="AQ22" s="60"/>
      <c r="AR22" s="60"/>
      <c r="AS22" s="60"/>
      <c r="AT22" s="60"/>
      <c r="AU22" s="60"/>
      <c r="AV22" s="63"/>
      <c r="AW22" s="63"/>
      <c r="AX22" s="63" t="s">
        <v>111</v>
      </c>
      <c r="AY22" s="64">
        <f>SUM(Z22:AX22)</f>
        <v>60</v>
      </c>
      <c r="AZ22" s="24"/>
      <c r="BA22" s="24"/>
      <c r="BB22" s="24"/>
      <c r="BC22" s="24"/>
      <c r="BD22" s="24"/>
      <c r="BE22" s="24"/>
      <c r="BF22" s="24"/>
      <c r="BG22" s="24"/>
      <c r="BH22" s="24"/>
      <c r="BI22" s="12">
        <f t="shared" si="2"/>
        <v>60</v>
      </c>
    </row>
    <row r="23" spans="1:61" ht="23.25" customHeight="1">
      <c r="A23" s="182"/>
      <c r="B23" s="155"/>
      <c r="C23" s="157"/>
      <c r="D23" s="10" t="s">
        <v>23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1">
        <f>SUM(E23:V23)</f>
        <v>0</v>
      </c>
      <c r="X23" s="21"/>
      <c r="Y23" s="22"/>
      <c r="Z23" s="51">
        <v>2</v>
      </c>
      <c r="AA23" s="51">
        <v>2</v>
      </c>
      <c r="AB23" s="51">
        <v>2</v>
      </c>
      <c r="AC23" s="51">
        <v>2</v>
      </c>
      <c r="AD23" s="51">
        <v>2</v>
      </c>
      <c r="AE23" s="51">
        <v>2</v>
      </c>
      <c r="AF23" s="51">
        <v>2</v>
      </c>
      <c r="AG23" s="51">
        <v>2</v>
      </c>
      <c r="AH23" s="51">
        <v>2</v>
      </c>
      <c r="AI23" s="51">
        <v>2</v>
      </c>
      <c r="AJ23" s="51">
        <v>2</v>
      </c>
      <c r="AK23" s="51">
        <v>2</v>
      </c>
      <c r="AL23" s="51">
        <v>2</v>
      </c>
      <c r="AM23" s="51">
        <v>2</v>
      </c>
      <c r="AN23" s="51">
        <v>2</v>
      </c>
      <c r="AO23" s="51"/>
      <c r="AP23" s="51"/>
      <c r="AQ23" s="51"/>
      <c r="AR23" s="51"/>
      <c r="AS23" s="51"/>
      <c r="AT23" s="51"/>
      <c r="AU23" s="51"/>
      <c r="AV23" s="53"/>
      <c r="AW23" s="53"/>
      <c r="AX23" s="53"/>
      <c r="AY23" s="64">
        <f>SUM(Z23:AX23)</f>
        <v>30</v>
      </c>
      <c r="AZ23" s="24"/>
      <c r="BA23" s="24"/>
      <c r="BB23" s="24"/>
      <c r="BC23" s="24"/>
      <c r="BD23" s="24"/>
      <c r="BE23" s="24"/>
      <c r="BF23" s="24"/>
      <c r="BG23" s="24"/>
      <c r="BH23" s="24"/>
      <c r="BI23" s="12"/>
    </row>
    <row r="24" spans="1:61" ht="15">
      <c r="A24" s="182"/>
      <c r="B24" s="154" t="s">
        <v>60</v>
      </c>
      <c r="C24" s="154" t="s">
        <v>34</v>
      </c>
      <c r="D24" s="10" t="s">
        <v>29</v>
      </c>
      <c r="E24" s="13">
        <v>2</v>
      </c>
      <c r="F24" s="13">
        <v>4</v>
      </c>
      <c r="G24" s="13">
        <v>2</v>
      </c>
      <c r="H24" s="13">
        <v>4</v>
      </c>
      <c r="I24" s="13">
        <v>2</v>
      </c>
      <c r="J24" s="13">
        <v>4</v>
      </c>
      <c r="K24" s="13">
        <v>2</v>
      </c>
      <c r="L24" s="13">
        <v>4</v>
      </c>
      <c r="M24" s="13">
        <v>2</v>
      </c>
      <c r="N24" s="13">
        <v>4</v>
      </c>
      <c r="O24" s="13">
        <v>2</v>
      </c>
      <c r="P24" s="13">
        <v>2</v>
      </c>
      <c r="Q24" s="13">
        <v>6</v>
      </c>
      <c r="R24" s="13">
        <v>4</v>
      </c>
      <c r="S24" s="13">
        <v>4</v>
      </c>
      <c r="T24" s="13">
        <v>2</v>
      </c>
      <c r="U24" s="11"/>
      <c r="V24" s="11"/>
      <c r="W24" s="61">
        <f t="shared" si="0"/>
        <v>50</v>
      </c>
      <c r="X24" s="21"/>
      <c r="Y24" s="21"/>
      <c r="Z24" s="12">
        <v>2</v>
      </c>
      <c r="AA24" s="12">
        <v>4</v>
      </c>
      <c r="AB24" s="12">
        <v>4</v>
      </c>
      <c r="AC24" s="12">
        <v>2</v>
      </c>
      <c r="AD24" s="12">
        <v>2</v>
      </c>
      <c r="AE24" s="12">
        <v>2</v>
      </c>
      <c r="AF24" s="12">
        <v>2</v>
      </c>
      <c r="AG24" s="12">
        <v>2</v>
      </c>
      <c r="AH24" s="12">
        <v>2</v>
      </c>
      <c r="AI24" s="12">
        <v>2</v>
      </c>
      <c r="AJ24" s="12">
        <v>2</v>
      </c>
      <c r="AK24" s="12">
        <v>2</v>
      </c>
      <c r="AL24" s="12">
        <v>2</v>
      </c>
      <c r="AM24" s="12">
        <v>2</v>
      </c>
      <c r="AN24" s="12">
        <v>2</v>
      </c>
      <c r="AO24" s="12">
        <v>2</v>
      </c>
      <c r="AP24" s="12">
        <v>2</v>
      </c>
      <c r="AQ24" s="12">
        <v>2</v>
      </c>
      <c r="AR24" s="12">
        <v>2</v>
      </c>
      <c r="AS24" s="12">
        <v>2</v>
      </c>
      <c r="AT24" s="12">
        <v>2</v>
      </c>
      <c r="AU24" s="12">
        <v>2</v>
      </c>
      <c r="AV24" s="29">
        <v>2</v>
      </c>
      <c r="AW24" s="29"/>
      <c r="AX24" s="29"/>
      <c r="AY24" s="64">
        <f t="shared" si="1"/>
        <v>50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12">
        <f aca="true" t="shared" si="3" ref="BI24:BI60">W24+AY24</f>
        <v>100</v>
      </c>
    </row>
    <row r="25" spans="1:61" ht="15">
      <c r="A25" s="182"/>
      <c r="B25" s="155"/>
      <c r="C25" s="155"/>
      <c r="D25" s="10" t="s">
        <v>23</v>
      </c>
      <c r="E25" s="51">
        <v>1</v>
      </c>
      <c r="F25" s="51">
        <v>2</v>
      </c>
      <c r="G25" s="51">
        <v>1</v>
      </c>
      <c r="H25" s="51">
        <v>2</v>
      </c>
      <c r="I25" s="51">
        <v>1</v>
      </c>
      <c r="J25" s="51">
        <v>2</v>
      </c>
      <c r="K25" s="51">
        <v>1</v>
      </c>
      <c r="L25" s="51">
        <v>2</v>
      </c>
      <c r="M25" s="51">
        <v>1</v>
      </c>
      <c r="N25" s="51">
        <v>2</v>
      </c>
      <c r="O25" s="51">
        <v>1</v>
      </c>
      <c r="P25" s="51">
        <v>1</v>
      </c>
      <c r="Q25" s="51">
        <v>3</v>
      </c>
      <c r="R25" s="51">
        <v>2</v>
      </c>
      <c r="S25" s="51">
        <v>2</v>
      </c>
      <c r="T25" s="51">
        <v>1</v>
      </c>
      <c r="U25" s="51"/>
      <c r="V25" s="51"/>
      <c r="W25" s="61">
        <f t="shared" si="0"/>
        <v>25</v>
      </c>
      <c r="X25" s="21"/>
      <c r="Y25" s="22"/>
      <c r="Z25" s="51">
        <v>1</v>
      </c>
      <c r="AA25" s="51">
        <v>1</v>
      </c>
      <c r="AB25" s="51">
        <v>2</v>
      </c>
      <c r="AC25" s="51">
        <v>1</v>
      </c>
      <c r="AD25" s="51">
        <v>2</v>
      </c>
      <c r="AE25" s="51">
        <v>1</v>
      </c>
      <c r="AF25" s="51">
        <v>1</v>
      </c>
      <c r="AG25" s="51">
        <v>1</v>
      </c>
      <c r="AH25" s="51">
        <v>1</v>
      </c>
      <c r="AI25" s="51">
        <v>1</v>
      </c>
      <c r="AJ25" s="51">
        <v>1</v>
      </c>
      <c r="AK25" s="51">
        <v>1</v>
      </c>
      <c r="AL25" s="51">
        <v>1</v>
      </c>
      <c r="AM25" s="51">
        <v>1</v>
      </c>
      <c r="AN25" s="51">
        <v>1</v>
      </c>
      <c r="AO25" s="51">
        <v>1</v>
      </c>
      <c r="AP25" s="51">
        <v>1</v>
      </c>
      <c r="AQ25" s="51">
        <v>1</v>
      </c>
      <c r="AR25" s="51">
        <v>1</v>
      </c>
      <c r="AS25" s="51">
        <v>1</v>
      </c>
      <c r="AT25" s="51">
        <v>1</v>
      </c>
      <c r="AU25" s="51">
        <v>1</v>
      </c>
      <c r="AV25" s="53">
        <v>1</v>
      </c>
      <c r="AW25" s="53"/>
      <c r="AX25" s="53"/>
      <c r="AY25" s="64">
        <f t="shared" si="1"/>
        <v>25</v>
      </c>
      <c r="AZ25" s="24"/>
      <c r="BA25" s="24"/>
      <c r="BB25" s="24"/>
      <c r="BC25" s="24"/>
      <c r="BD25" s="24"/>
      <c r="BE25" s="24"/>
      <c r="BF25" s="24"/>
      <c r="BG25" s="24"/>
      <c r="BH25" s="24"/>
      <c r="BI25" s="12">
        <f t="shared" si="3"/>
        <v>50</v>
      </c>
    </row>
    <row r="26" spans="1:61" ht="15">
      <c r="A26" s="182"/>
      <c r="B26" s="154" t="s">
        <v>61</v>
      </c>
      <c r="C26" s="154" t="s">
        <v>35</v>
      </c>
      <c r="D26" s="10" t="s">
        <v>29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1"/>
      <c r="V26" s="11"/>
      <c r="W26" s="61">
        <f t="shared" si="0"/>
        <v>0</v>
      </c>
      <c r="X26" s="21"/>
      <c r="Y26" s="21"/>
      <c r="Z26" s="11"/>
      <c r="AA26" s="11"/>
      <c r="AB26" s="11">
        <v>2</v>
      </c>
      <c r="AC26" s="11">
        <v>2</v>
      </c>
      <c r="AD26" s="11">
        <v>2</v>
      </c>
      <c r="AE26" s="11">
        <v>2</v>
      </c>
      <c r="AF26" s="11">
        <v>2</v>
      </c>
      <c r="AG26" s="11">
        <v>2</v>
      </c>
      <c r="AH26" s="11">
        <v>2</v>
      </c>
      <c r="AI26" s="11">
        <v>2</v>
      </c>
      <c r="AJ26" s="11">
        <v>2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1">
        <v>2</v>
      </c>
      <c r="AQ26" s="11">
        <v>2</v>
      </c>
      <c r="AR26" s="11">
        <v>2</v>
      </c>
      <c r="AS26" s="12">
        <v>2</v>
      </c>
      <c r="AT26" s="12">
        <v>2</v>
      </c>
      <c r="AU26" s="12"/>
      <c r="AV26" s="29"/>
      <c r="AW26" s="29"/>
      <c r="AX26" s="29"/>
      <c r="AY26" s="64">
        <f t="shared" si="1"/>
        <v>38</v>
      </c>
      <c r="AZ26" s="24"/>
      <c r="BA26" s="24"/>
      <c r="BB26" s="24"/>
      <c r="BC26" s="24"/>
      <c r="BD26" s="24"/>
      <c r="BE26" s="24"/>
      <c r="BF26" s="24"/>
      <c r="BG26" s="24"/>
      <c r="BH26" s="24"/>
      <c r="BI26" s="12">
        <f t="shared" si="3"/>
        <v>38</v>
      </c>
    </row>
    <row r="27" spans="1:61" ht="15">
      <c r="A27" s="182"/>
      <c r="B27" s="155"/>
      <c r="C27" s="155"/>
      <c r="D27" s="10" t="s">
        <v>23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61">
        <f t="shared" si="0"/>
        <v>0</v>
      </c>
      <c r="X27" s="21"/>
      <c r="Y27" s="22"/>
      <c r="Z27" s="54"/>
      <c r="AA27" s="54"/>
      <c r="AB27" s="54">
        <v>1</v>
      </c>
      <c r="AC27" s="54">
        <v>1</v>
      </c>
      <c r="AD27" s="54">
        <v>1</v>
      </c>
      <c r="AE27" s="54">
        <v>1</v>
      </c>
      <c r="AF27" s="54">
        <v>1</v>
      </c>
      <c r="AG27" s="54">
        <v>1</v>
      </c>
      <c r="AH27" s="54">
        <v>1</v>
      </c>
      <c r="AI27" s="54">
        <v>1</v>
      </c>
      <c r="AJ27" s="54">
        <v>1</v>
      </c>
      <c r="AK27" s="54">
        <v>1</v>
      </c>
      <c r="AL27" s="54">
        <v>1</v>
      </c>
      <c r="AM27" s="54">
        <v>1</v>
      </c>
      <c r="AN27" s="54">
        <v>1</v>
      </c>
      <c r="AO27" s="54">
        <v>1</v>
      </c>
      <c r="AP27" s="54">
        <v>1</v>
      </c>
      <c r="AQ27" s="54">
        <v>1</v>
      </c>
      <c r="AR27" s="54">
        <v>1</v>
      </c>
      <c r="AS27" s="51">
        <v>1</v>
      </c>
      <c r="AT27" s="51">
        <v>1</v>
      </c>
      <c r="AU27" s="51"/>
      <c r="AV27" s="53"/>
      <c r="AW27" s="53"/>
      <c r="AX27" s="53"/>
      <c r="AY27" s="64">
        <f t="shared" si="1"/>
        <v>19</v>
      </c>
      <c r="AZ27" s="24"/>
      <c r="BA27" s="24"/>
      <c r="BB27" s="24"/>
      <c r="BC27" s="24"/>
      <c r="BD27" s="24"/>
      <c r="BE27" s="24"/>
      <c r="BF27" s="24"/>
      <c r="BG27" s="24"/>
      <c r="BH27" s="24"/>
      <c r="BI27" s="12">
        <f t="shared" si="3"/>
        <v>19</v>
      </c>
    </row>
    <row r="28" spans="1:61" ht="15">
      <c r="A28" s="182"/>
      <c r="B28" s="154" t="s">
        <v>62</v>
      </c>
      <c r="C28" s="154" t="s">
        <v>52</v>
      </c>
      <c r="D28" s="10" t="s">
        <v>29</v>
      </c>
      <c r="E28" s="11">
        <v>4</v>
      </c>
      <c r="F28" s="11"/>
      <c r="G28" s="11">
        <v>4</v>
      </c>
      <c r="H28" s="11">
        <v>4</v>
      </c>
      <c r="I28" s="11">
        <v>4</v>
      </c>
      <c r="J28" s="11">
        <v>4</v>
      </c>
      <c r="K28" s="11">
        <v>4</v>
      </c>
      <c r="L28" s="13">
        <v>4</v>
      </c>
      <c r="M28" s="13">
        <v>2</v>
      </c>
      <c r="N28" s="13">
        <v>4</v>
      </c>
      <c r="O28" s="13">
        <v>4</v>
      </c>
      <c r="P28" s="13">
        <v>4</v>
      </c>
      <c r="Q28" s="13">
        <v>6</v>
      </c>
      <c r="R28" s="13">
        <v>4</v>
      </c>
      <c r="S28" s="13">
        <v>8</v>
      </c>
      <c r="T28" s="13">
        <v>8</v>
      </c>
      <c r="U28" s="11"/>
      <c r="V28" s="11" t="s">
        <v>111</v>
      </c>
      <c r="W28" s="61">
        <f t="shared" si="0"/>
        <v>68</v>
      </c>
      <c r="X28" s="21"/>
      <c r="Y28" s="23"/>
      <c r="Z28" s="13">
        <v>4</v>
      </c>
      <c r="AA28" s="13">
        <v>4</v>
      </c>
      <c r="AB28" s="13">
        <v>4</v>
      </c>
      <c r="AC28" s="13">
        <v>2</v>
      </c>
      <c r="AD28" s="13">
        <v>2</v>
      </c>
      <c r="AE28" s="13">
        <v>2</v>
      </c>
      <c r="AF28" s="13">
        <v>2</v>
      </c>
      <c r="AG28" s="13">
        <v>2</v>
      </c>
      <c r="AH28" s="13">
        <v>2</v>
      </c>
      <c r="AI28" s="13">
        <v>2</v>
      </c>
      <c r="AJ28" s="13">
        <v>2</v>
      </c>
      <c r="AK28" s="13">
        <v>2</v>
      </c>
      <c r="AL28" s="13">
        <v>2</v>
      </c>
      <c r="AM28" s="13">
        <v>2</v>
      </c>
      <c r="AN28" s="13">
        <v>4</v>
      </c>
      <c r="AO28" s="13">
        <v>4</v>
      </c>
      <c r="AP28" s="13">
        <v>4</v>
      </c>
      <c r="AQ28" s="13">
        <v>4</v>
      </c>
      <c r="AR28" s="13">
        <v>4</v>
      </c>
      <c r="AS28" s="13">
        <v>4</v>
      </c>
      <c r="AT28" s="13">
        <v>6</v>
      </c>
      <c r="AU28" s="13">
        <v>2</v>
      </c>
      <c r="AV28" s="29">
        <v>6</v>
      </c>
      <c r="AW28" s="29">
        <v>5</v>
      </c>
      <c r="AX28" s="29"/>
      <c r="AY28" s="64">
        <f t="shared" si="1"/>
        <v>77</v>
      </c>
      <c r="AZ28" s="24"/>
      <c r="BA28" s="24"/>
      <c r="BB28" s="24"/>
      <c r="BC28" s="24"/>
      <c r="BD28" s="24"/>
      <c r="BE28" s="24"/>
      <c r="BF28" s="24"/>
      <c r="BG28" s="24"/>
      <c r="BH28" s="24"/>
      <c r="BI28" s="12">
        <f t="shared" si="3"/>
        <v>145</v>
      </c>
    </row>
    <row r="29" spans="1:61" ht="15">
      <c r="A29" s="182"/>
      <c r="B29" s="155"/>
      <c r="C29" s="155"/>
      <c r="D29" s="10" t="s">
        <v>23</v>
      </c>
      <c r="E29" s="51">
        <v>2</v>
      </c>
      <c r="F29" s="51"/>
      <c r="G29" s="51">
        <v>2</v>
      </c>
      <c r="H29" s="51">
        <v>2</v>
      </c>
      <c r="I29" s="51">
        <v>2</v>
      </c>
      <c r="J29" s="51">
        <v>2</v>
      </c>
      <c r="K29" s="51">
        <v>2</v>
      </c>
      <c r="L29" s="51">
        <v>2</v>
      </c>
      <c r="M29" s="51">
        <v>1</v>
      </c>
      <c r="N29" s="51">
        <v>2</v>
      </c>
      <c r="O29" s="51">
        <v>2</v>
      </c>
      <c r="P29" s="51">
        <v>2</v>
      </c>
      <c r="Q29" s="51">
        <v>3</v>
      </c>
      <c r="R29" s="51">
        <v>2</v>
      </c>
      <c r="S29" s="51">
        <v>4</v>
      </c>
      <c r="T29" s="51">
        <v>4</v>
      </c>
      <c r="U29" s="51"/>
      <c r="V29" s="51"/>
      <c r="W29" s="61">
        <f t="shared" si="0"/>
        <v>34</v>
      </c>
      <c r="X29" s="21"/>
      <c r="Y29" s="22"/>
      <c r="Z29" s="51">
        <v>2</v>
      </c>
      <c r="AA29" s="51">
        <v>2</v>
      </c>
      <c r="AB29" s="51">
        <v>2</v>
      </c>
      <c r="AC29" s="51">
        <v>1</v>
      </c>
      <c r="AD29" s="51">
        <v>1</v>
      </c>
      <c r="AE29" s="51">
        <v>1</v>
      </c>
      <c r="AF29" s="51">
        <v>1</v>
      </c>
      <c r="AG29" s="51">
        <v>1</v>
      </c>
      <c r="AH29" s="51">
        <v>2</v>
      </c>
      <c r="AI29" s="51">
        <v>2</v>
      </c>
      <c r="AJ29" s="51">
        <v>1</v>
      </c>
      <c r="AK29" s="51">
        <v>1</v>
      </c>
      <c r="AL29" s="51">
        <v>1</v>
      </c>
      <c r="AM29" s="51">
        <v>1</v>
      </c>
      <c r="AN29" s="51">
        <v>2</v>
      </c>
      <c r="AO29" s="51">
        <v>2</v>
      </c>
      <c r="AP29" s="51">
        <v>2</v>
      </c>
      <c r="AQ29" s="51">
        <v>2</v>
      </c>
      <c r="AR29" s="51">
        <v>1</v>
      </c>
      <c r="AS29" s="51">
        <v>2</v>
      </c>
      <c r="AT29" s="51">
        <v>3</v>
      </c>
      <c r="AU29" s="51">
        <v>1</v>
      </c>
      <c r="AV29" s="53">
        <v>3</v>
      </c>
      <c r="AW29" s="53">
        <v>2</v>
      </c>
      <c r="AX29" s="53"/>
      <c r="AY29" s="64">
        <f t="shared" si="1"/>
        <v>39</v>
      </c>
      <c r="AZ29" s="24"/>
      <c r="BA29" s="24"/>
      <c r="BB29" s="24"/>
      <c r="BC29" s="24"/>
      <c r="BD29" s="24"/>
      <c r="BE29" s="24"/>
      <c r="BF29" s="24"/>
      <c r="BG29" s="24"/>
      <c r="BH29" s="24"/>
      <c r="BI29" s="12">
        <f t="shared" si="3"/>
        <v>73</v>
      </c>
    </row>
    <row r="30" spans="1:61" ht="15">
      <c r="A30" s="182"/>
      <c r="B30" s="154" t="s">
        <v>82</v>
      </c>
      <c r="C30" s="154" t="s">
        <v>113</v>
      </c>
      <c r="D30" s="10" t="s">
        <v>29</v>
      </c>
      <c r="E30" s="60">
        <v>2</v>
      </c>
      <c r="F30" s="60">
        <v>2</v>
      </c>
      <c r="G30" s="60">
        <v>2</v>
      </c>
      <c r="H30" s="60">
        <v>2</v>
      </c>
      <c r="I30" s="60">
        <v>2</v>
      </c>
      <c r="J30" s="60">
        <v>2</v>
      </c>
      <c r="K30" s="60">
        <v>2</v>
      </c>
      <c r="L30" s="60">
        <v>2</v>
      </c>
      <c r="M30" s="60">
        <v>2</v>
      </c>
      <c r="N30" s="60">
        <v>2</v>
      </c>
      <c r="O30" s="60">
        <v>2</v>
      </c>
      <c r="P30" s="60">
        <v>2</v>
      </c>
      <c r="Q30" s="60">
        <v>2</v>
      </c>
      <c r="R30" s="60">
        <v>2</v>
      </c>
      <c r="S30" s="60">
        <v>2</v>
      </c>
      <c r="T30" s="60">
        <v>2</v>
      </c>
      <c r="U30" s="60">
        <v>2</v>
      </c>
      <c r="V30" s="60"/>
      <c r="W30" s="61">
        <f>SUM(E30:U30)</f>
        <v>34</v>
      </c>
      <c r="X30" s="21"/>
      <c r="Y30" s="22"/>
      <c r="Z30" s="60">
        <v>2</v>
      </c>
      <c r="AA30" s="60">
        <v>2</v>
      </c>
      <c r="AB30" s="60">
        <v>2</v>
      </c>
      <c r="AC30" s="60">
        <v>2</v>
      </c>
      <c r="AD30" s="60">
        <v>2</v>
      </c>
      <c r="AE30" s="60">
        <v>2</v>
      </c>
      <c r="AF30" s="60">
        <v>2</v>
      </c>
      <c r="AG30" s="60">
        <v>2</v>
      </c>
      <c r="AH30" s="60">
        <v>2</v>
      </c>
      <c r="AI30" s="60">
        <v>2</v>
      </c>
      <c r="AJ30" s="60"/>
      <c r="AK30" s="60">
        <v>2</v>
      </c>
      <c r="AL30" s="60"/>
      <c r="AM30" s="60">
        <v>2</v>
      </c>
      <c r="AN30" s="60"/>
      <c r="AO30" s="60">
        <v>2</v>
      </c>
      <c r="AP30" s="60"/>
      <c r="AQ30" s="60">
        <v>2</v>
      </c>
      <c r="AR30" s="60">
        <v>2</v>
      </c>
      <c r="AS30" s="60">
        <v>2</v>
      </c>
      <c r="AT30" s="60">
        <v>2</v>
      </c>
      <c r="AU30" s="60"/>
      <c r="AV30" s="63"/>
      <c r="AW30" s="63"/>
      <c r="AX30" s="63" t="s">
        <v>111</v>
      </c>
      <c r="AY30" s="64">
        <f t="shared" si="1"/>
        <v>34</v>
      </c>
      <c r="AZ30" s="24"/>
      <c r="BA30" s="24"/>
      <c r="BB30" s="24"/>
      <c r="BC30" s="24"/>
      <c r="BD30" s="24"/>
      <c r="BE30" s="24"/>
      <c r="BF30" s="24"/>
      <c r="BG30" s="24"/>
      <c r="BH30" s="24"/>
      <c r="BI30" s="12">
        <f t="shared" si="3"/>
        <v>68</v>
      </c>
    </row>
    <row r="31" spans="1:61" ht="15">
      <c r="A31" s="182"/>
      <c r="B31" s="155"/>
      <c r="C31" s="155"/>
      <c r="D31" s="10" t="s">
        <v>23</v>
      </c>
      <c r="E31" s="51">
        <v>1</v>
      </c>
      <c r="F31" s="51">
        <v>1</v>
      </c>
      <c r="G31" s="51">
        <v>1</v>
      </c>
      <c r="H31" s="51">
        <v>1</v>
      </c>
      <c r="I31" s="51">
        <v>1</v>
      </c>
      <c r="J31" s="51">
        <v>1</v>
      </c>
      <c r="K31" s="51">
        <v>1</v>
      </c>
      <c r="L31" s="51">
        <v>1</v>
      </c>
      <c r="M31" s="51">
        <v>1</v>
      </c>
      <c r="N31" s="51">
        <v>1</v>
      </c>
      <c r="O31" s="51">
        <v>1</v>
      </c>
      <c r="P31" s="51">
        <v>1</v>
      </c>
      <c r="Q31" s="51">
        <v>1</v>
      </c>
      <c r="R31" s="51">
        <v>1</v>
      </c>
      <c r="S31" s="51">
        <v>1</v>
      </c>
      <c r="T31" s="51">
        <v>1</v>
      </c>
      <c r="U31" s="51">
        <v>1</v>
      </c>
      <c r="V31" s="51"/>
      <c r="W31" s="61">
        <f>SUM(E31:U31)</f>
        <v>17</v>
      </c>
      <c r="X31" s="21"/>
      <c r="Y31" s="22"/>
      <c r="Z31" s="51">
        <v>1</v>
      </c>
      <c r="AA31" s="51">
        <v>1</v>
      </c>
      <c r="AB31" s="51">
        <v>1</v>
      </c>
      <c r="AC31" s="51">
        <v>1</v>
      </c>
      <c r="AD31" s="51">
        <v>1</v>
      </c>
      <c r="AE31" s="51">
        <v>1</v>
      </c>
      <c r="AF31" s="51">
        <v>1</v>
      </c>
      <c r="AG31" s="51">
        <v>1</v>
      </c>
      <c r="AH31" s="51">
        <v>1</v>
      </c>
      <c r="AI31" s="51">
        <v>1</v>
      </c>
      <c r="AJ31" s="51"/>
      <c r="AK31" s="51">
        <v>1</v>
      </c>
      <c r="AL31" s="51"/>
      <c r="AM31" s="51">
        <v>1</v>
      </c>
      <c r="AN31" s="51"/>
      <c r="AO31" s="51">
        <v>1</v>
      </c>
      <c r="AP31" s="51"/>
      <c r="AQ31" s="51">
        <v>1</v>
      </c>
      <c r="AR31" s="51">
        <v>1</v>
      </c>
      <c r="AS31" s="51">
        <v>1</v>
      </c>
      <c r="AT31" s="51">
        <v>1</v>
      </c>
      <c r="AU31" s="51"/>
      <c r="AV31" s="53"/>
      <c r="AW31" s="53"/>
      <c r="AX31" s="53"/>
      <c r="AY31" s="64">
        <f t="shared" si="1"/>
        <v>17</v>
      </c>
      <c r="AZ31" s="24"/>
      <c r="BA31" s="24"/>
      <c r="BB31" s="24"/>
      <c r="BC31" s="24"/>
      <c r="BD31" s="24"/>
      <c r="BE31" s="24"/>
      <c r="BF31" s="24"/>
      <c r="BG31" s="24"/>
      <c r="BH31" s="24"/>
      <c r="BI31" s="12">
        <f t="shared" si="3"/>
        <v>34</v>
      </c>
    </row>
    <row r="32" spans="1:61" ht="15" customHeight="1">
      <c r="A32" s="182"/>
      <c r="B32" s="154" t="s">
        <v>63</v>
      </c>
      <c r="C32" s="154" t="s">
        <v>64</v>
      </c>
      <c r="D32" s="10" t="s">
        <v>29</v>
      </c>
      <c r="E32" s="13">
        <v>2</v>
      </c>
      <c r="F32" s="13">
        <v>2</v>
      </c>
      <c r="G32" s="13">
        <v>2</v>
      </c>
      <c r="H32" s="13">
        <v>2</v>
      </c>
      <c r="I32" s="13">
        <v>2</v>
      </c>
      <c r="J32" s="13">
        <v>2</v>
      </c>
      <c r="K32" s="13">
        <v>2</v>
      </c>
      <c r="L32" s="11">
        <v>2</v>
      </c>
      <c r="M32" s="11">
        <v>2</v>
      </c>
      <c r="N32" s="11">
        <v>2</v>
      </c>
      <c r="O32" s="11">
        <v>2</v>
      </c>
      <c r="P32" s="11">
        <v>2</v>
      </c>
      <c r="Q32" s="11">
        <v>2</v>
      </c>
      <c r="R32" s="11">
        <v>2</v>
      </c>
      <c r="S32" s="11">
        <v>2</v>
      </c>
      <c r="T32" s="11">
        <v>2</v>
      </c>
      <c r="U32" s="11">
        <v>2</v>
      </c>
      <c r="V32" s="11" t="s">
        <v>111</v>
      </c>
      <c r="W32" s="61">
        <f t="shared" si="0"/>
        <v>34</v>
      </c>
      <c r="X32" s="21"/>
      <c r="Y32" s="22"/>
      <c r="Z32" s="11">
        <v>4</v>
      </c>
      <c r="AA32" s="11">
        <v>4</v>
      </c>
      <c r="AB32" s="11">
        <v>4</v>
      </c>
      <c r="AC32" s="11">
        <v>4</v>
      </c>
      <c r="AD32" s="11">
        <v>4</v>
      </c>
      <c r="AE32" s="11">
        <v>4</v>
      </c>
      <c r="AF32" s="11">
        <v>4</v>
      </c>
      <c r="AG32" s="11">
        <v>4</v>
      </c>
      <c r="AH32" s="11">
        <v>4</v>
      </c>
      <c r="AI32" s="11">
        <v>4</v>
      </c>
      <c r="AJ32" s="11">
        <v>4</v>
      </c>
      <c r="AK32" s="11">
        <v>4</v>
      </c>
      <c r="AL32" s="11">
        <v>4</v>
      </c>
      <c r="AM32" s="11">
        <v>4</v>
      </c>
      <c r="AN32" s="11">
        <v>4</v>
      </c>
      <c r="AO32" s="11">
        <v>4</v>
      </c>
      <c r="AP32" s="11">
        <v>4</v>
      </c>
      <c r="AQ32" s="11">
        <v>4</v>
      </c>
      <c r="AR32" s="11">
        <v>2</v>
      </c>
      <c r="AS32" s="11">
        <v>2</v>
      </c>
      <c r="AT32" s="11">
        <v>2</v>
      </c>
      <c r="AU32" s="11"/>
      <c r="AV32" s="29"/>
      <c r="AW32" s="29"/>
      <c r="AX32" s="29"/>
      <c r="AY32" s="64">
        <f t="shared" si="1"/>
        <v>78</v>
      </c>
      <c r="AZ32" s="24"/>
      <c r="BA32" s="24"/>
      <c r="BB32" s="24"/>
      <c r="BC32" s="24"/>
      <c r="BD32" s="24"/>
      <c r="BE32" s="24"/>
      <c r="BF32" s="24"/>
      <c r="BG32" s="24"/>
      <c r="BH32" s="24"/>
      <c r="BI32" s="12">
        <f t="shared" si="3"/>
        <v>112</v>
      </c>
    </row>
    <row r="33" spans="1:61" ht="15">
      <c r="A33" s="182"/>
      <c r="B33" s="155"/>
      <c r="C33" s="155"/>
      <c r="D33" s="10" t="s">
        <v>23</v>
      </c>
      <c r="E33" s="51">
        <v>1</v>
      </c>
      <c r="F33" s="51">
        <v>1</v>
      </c>
      <c r="G33" s="51">
        <v>1</v>
      </c>
      <c r="H33" s="51">
        <v>1</v>
      </c>
      <c r="I33" s="51">
        <v>1</v>
      </c>
      <c r="J33" s="51">
        <v>1</v>
      </c>
      <c r="K33" s="51">
        <v>1</v>
      </c>
      <c r="L33" s="51">
        <v>1</v>
      </c>
      <c r="M33" s="51">
        <v>1</v>
      </c>
      <c r="N33" s="51">
        <v>1</v>
      </c>
      <c r="O33" s="51">
        <v>1</v>
      </c>
      <c r="P33" s="51">
        <v>1</v>
      </c>
      <c r="Q33" s="51">
        <v>1</v>
      </c>
      <c r="R33" s="51">
        <v>1</v>
      </c>
      <c r="S33" s="51">
        <v>1</v>
      </c>
      <c r="T33" s="51">
        <v>1</v>
      </c>
      <c r="U33" s="51">
        <v>1</v>
      </c>
      <c r="V33" s="51"/>
      <c r="W33" s="61">
        <f t="shared" si="0"/>
        <v>17</v>
      </c>
      <c r="X33" s="21"/>
      <c r="Y33" s="22"/>
      <c r="Z33" s="51">
        <v>2</v>
      </c>
      <c r="AA33" s="51">
        <v>2</v>
      </c>
      <c r="AB33" s="51">
        <v>2</v>
      </c>
      <c r="AC33" s="51">
        <v>2</v>
      </c>
      <c r="AD33" s="51">
        <v>2</v>
      </c>
      <c r="AE33" s="51">
        <v>2</v>
      </c>
      <c r="AF33" s="51">
        <v>2</v>
      </c>
      <c r="AG33" s="51">
        <v>2</v>
      </c>
      <c r="AH33" s="51">
        <v>2</v>
      </c>
      <c r="AI33" s="51">
        <v>2</v>
      </c>
      <c r="AJ33" s="51">
        <v>2</v>
      </c>
      <c r="AK33" s="51">
        <v>2</v>
      </c>
      <c r="AL33" s="51">
        <v>2</v>
      </c>
      <c r="AM33" s="51">
        <v>2</v>
      </c>
      <c r="AN33" s="51">
        <v>2</v>
      </c>
      <c r="AO33" s="51">
        <v>2</v>
      </c>
      <c r="AP33" s="51">
        <v>2</v>
      </c>
      <c r="AQ33" s="51">
        <v>2</v>
      </c>
      <c r="AR33" s="51">
        <v>1</v>
      </c>
      <c r="AS33" s="51">
        <v>1</v>
      </c>
      <c r="AT33" s="51">
        <v>1</v>
      </c>
      <c r="AU33" s="51"/>
      <c r="AV33" s="53"/>
      <c r="AW33" s="53"/>
      <c r="AX33" s="53"/>
      <c r="AY33" s="64">
        <f t="shared" si="1"/>
        <v>39</v>
      </c>
      <c r="AZ33" s="24"/>
      <c r="BA33" s="24"/>
      <c r="BB33" s="24"/>
      <c r="BC33" s="24"/>
      <c r="BD33" s="24"/>
      <c r="BE33" s="24"/>
      <c r="BF33" s="24"/>
      <c r="BG33" s="24"/>
      <c r="BH33" s="24"/>
      <c r="BI33" s="12">
        <f t="shared" si="3"/>
        <v>56</v>
      </c>
    </row>
    <row r="34" spans="1:61" ht="19.5" customHeight="1">
      <c r="A34" s="182"/>
      <c r="B34" s="160" t="s">
        <v>39</v>
      </c>
      <c r="C34" s="188" t="s">
        <v>53</v>
      </c>
      <c r="D34" s="162" t="s">
        <v>54</v>
      </c>
      <c r="E34" s="60"/>
      <c r="F34" s="60"/>
      <c r="G34" s="60"/>
      <c r="H34" s="60"/>
      <c r="I34" s="60"/>
      <c r="J34" s="60"/>
      <c r="K34" s="60"/>
      <c r="L34" s="102"/>
      <c r="M34" s="102"/>
      <c r="N34" s="102"/>
      <c r="O34" s="102"/>
      <c r="P34" s="102"/>
      <c r="Q34" s="102"/>
      <c r="R34" s="102"/>
      <c r="S34" s="102"/>
      <c r="T34" s="102"/>
      <c r="U34" s="60"/>
      <c r="V34" s="60"/>
      <c r="W34" s="61">
        <f t="shared" si="0"/>
        <v>0</v>
      </c>
      <c r="X34" s="21"/>
      <c r="Y34" s="21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29"/>
      <c r="AW34" s="29"/>
      <c r="AX34" s="29"/>
      <c r="AY34" s="64">
        <f t="shared" si="1"/>
        <v>0</v>
      </c>
      <c r="AZ34" s="24"/>
      <c r="BA34" s="24"/>
      <c r="BB34" s="24"/>
      <c r="BC34" s="24"/>
      <c r="BD34" s="24"/>
      <c r="BE34" s="24"/>
      <c r="BF34" s="24"/>
      <c r="BG34" s="24"/>
      <c r="BH34" s="24"/>
      <c r="BI34" s="12">
        <f t="shared" si="3"/>
        <v>0</v>
      </c>
    </row>
    <row r="35" spans="1:61" ht="19.5" customHeight="1">
      <c r="A35" s="182"/>
      <c r="B35" s="161"/>
      <c r="C35" s="189"/>
      <c r="D35" s="163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1">
        <f t="shared" si="0"/>
        <v>0</v>
      </c>
      <c r="X35" s="21"/>
      <c r="Y35" s="22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29"/>
      <c r="AW35" s="29"/>
      <c r="AX35" s="29"/>
      <c r="AY35" s="64">
        <f t="shared" si="1"/>
        <v>0</v>
      </c>
      <c r="AZ35" s="24"/>
      <c r="BA35" s="24"/>
      <c r="BB35" s="24"/>
      <c r="BC35" s="24"/>
      <c r="BD35" s="24"/>
      <c r="BE35" s="24"/>
      <c r="BF35" s="24"/>
      <c r="BG35" s="24"/>
      <c r="BH35" s="24"/>
      <c r="BI35" s="12">
        <f t="shared" si="3"/>
        <v>0</v>
      </c>
    </row>
    <row r="36" spans="1:61" ht="18" customHeight="1">
      <c r="A36" s="182"/>
      <c r="B36" s="154" t="s">
        <v>40</v>
      </c>
      <c r="C36" s="156" t="s">
        <v>84</v>
      </c>
      <c r="D36" s="10" t="s">
        <v>29</v>
      </c>
      <c r="E36" s="11">
        <v>2</v>
      </c>
      <c r="F36" s="11">
        <v>2</v>
      </c>
      <c r="G36" s="11">
        <v>2</v>
      </c>
      <c r="H36" s="11">
        <v>2</v>
      </c>
      <c r="I36" s="11">
        <v>2</v>
      </c>
      <c r="J36" s="11">
        <v>2</v>
      </c>
      <c r="K36" s="11">
        <v>2</v>
      </c>
      <c r="L36" s="11">
        <v>2</v>
      </c>
      <c r="M36" s="11">
        <v>8</v>
      </c>
      <c r="N36" s="11">
        <v>2</v>
      </c>
      <c r="O36" s="11">
        <v>2</v>
      </c>
      <c r="P36" s="11">
        <v>4</v>
      </c>
      <c r="Q36" s="11">
        <v>4</v>
      </c>
      <c r="R36" s="11">
        <v>4</v>
      </c>
      <c r="S36" s="11">
        <v>2</v>
      </c>
      <c r="T36" s="11">
        <v>4</v>
      </c>
      <c r="U36" s="11">
        <v>2</v>
      </c>
      <c r="V36" s="107" t="s">
        <v>96</v>
      </c>
      <c r="W36" s="61">
        <f t="shared" si="0"/>
        <v>48</v>
      </c>
      <c r="X36" s="21"/>
      <c r="Y36" s="22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60"/>
      <c r="AV36" s="29"/>
      <c r="AW36" s="111"/>
      <c r="AX36" s="111"/>
      <c r="AY36" s="64">
        <f t="shared" si="1"/>
        <v>0</v>
      </c>
      <c r="AZ36" s="24"/>
      <c r="BA36" s="24"/>
      <c r="BB36" s="24"/>
      <c r="BC36" s="24"/>
      <c r="BD36" s="24"/>
      <c r="BE36" s="24"/>
      <c r="BF36" s="24"/>
      <c r="BG36" s="24"/>
      <c r="BH36" s="24"/>
      <c r="BI36" s="12">
        <f t="shared" si="3"/>
        <v>48</v>
      </c>
    </row>
    <row r="37" spans="1:61" ht="18" customHeight="1">
      <c r="A37" s="182"/>
      <c r="B37" s="155"/>
      <c r="C37" s="157"/>
      <c r="D37" s="10" t="s">
        <v>23</v>
      </c>
      <c r="E37" s="51">
        <v>1</v>
      </c>
      <c r="F37" s="51">
        <v>1</v>
      </c>
      <c r="G37" s="51">
        <v>1</v>
      </c>
      <c r="H37" s="51">
        <v>1</v>
      </c>
      <c r="I37" s="51">
        <v>1</v>
      </c>
      <c r="J37" s="51">
        <v>1</v>
      </c>
      <c r="K37" s="51">
        <v>1</v>
      </c>
      <c r="L37" s="51">
        <v>1</v>
      </c>
      <c r="M37" s="51">
        <v>4</v>
      </c>
      <c r="N37" s="51">
        <v>1</v>
      </c>
      <c r="O37" s="51">
        <v>1</v>
      </c>
      <c r="P37" s="51">
        <v>2</v>
      </c>
      <c r="Q37" s="51">
        <v>2</v>
      </c>
      <c r="R37" s="51">
        <v>2</v>
      </c>
      <c r="S37" s="51">
        <v>1</v>
      </c>
      <c r="T37" s="51">
        <v>2</v>
      </c>
      <c r="U37" s="51">
        <v>1</v>
      </c>
      <c r="V37" s="51"/>
      <c r="W37" s="61">
        <f t="shared" si="0"/>
        <v>24</v>
      </c>
      <c r="X37" s="21"/>
      <c r="Y37" s="22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3"/>
      <c r="AW37" s="53"/>
      <c r="AX37" s="53"/>
      <c r="AY37" s="64">
        <f t="shared" si="1"/>
        <v>0</v>
      </c>
      <c r="AZ37" s="24"/>
      <c r="BA37" s="24"/>
      <c r="BB37" s="24"/>
      <c r="BC37" s="24"/>
      <c r="BD37" s="24"/>
      <c r="BE37" s="24"/>
      <c r="BF37" s="24"/>
      <c r="BG37" s="24"/>
      <c r="BH37" s="24"/>
      <c r="BI37" s="12">
        <f t="shared" si="3"/>
        <v>24</v>
      </c>
    </row>
    <row r="38" spans="1:61" ht="18" customHeight="1">
      <c r="A38" s="182"/>
      <c r="B38" s="154" t="s">
        <v>41</v>
      </c>
      <c r="C38" s="156" t="s">
        <v>65</v>
      </c>
      <c r="D38" s="10" t="s">
        <v>29</v>
      </c>
      <c r="E38" s="11"/>
      <c r="F38" s="11">
        <v>2</v>
      </c>
      <c r="G38" s="11"/>
      <c r="H38" s="11">
        <v>2</v>
      </c>
      <c r="I38" s="11"/>
      <c r="J38" s="11">
        <v>2</v>
      </c>
      <c r="K38" s="11"/>
      <c r="L38" s="11">
        <v>2</v>
      </c>
      <c r="M38" s="11"/>
      <c r="N38" s="11"/>
      <c r="O38" s="11">
        <v>2</v>
      </c>
      <c r="P38" s="11">
        <v>2</v>
      </c>
      <c r="Q38" s="11"/>
      <c r="R38" s="11">
        <v>2</v>
      </c>
      <c r="S38" s="11"/>
      <c r="T38" s="11">
        <v>1</v>
      </c>
      <c r="U38" s="11">
        <v>2</v>
      </c>
      <c r="V38" s="11"/>
      <c r="W38" s="61">
        <f t="shared" si="0"/>
        <v>17</v>
      </c>
      <c r="X38" s="21"/>
      <c r="Y38" s="22"/>
      <c r="Z38" s="11"/>
      <c r="AA38" s="11">
        <v>2</v>
      </c>
      <c r="AB38" s="11"/>
      <c r="AC38" s="11">
        <v>2</v>
      </c>
      <c r="AD38" s="11"/>
      <c r="AE38" s="11">
        <v>2</v>
      </c>
      <c r="AF38" s="11"/>
      <c r="AG38" s="11">
        <v>2</v>
      </c>
      <c r="AH38" s="11"/>
      <c r="AI38" s="11">
        <v>2</v>
      </c>
      <c r="AJ38" s="11"/>
      <c r="AK38" s="11">
        <v>2</v>
      </c>
      <c r="AL38" s="11"/>
      <c r="AM38" s="11">
        <v>2</v>
      </c>
      <c r="AN38" s="11"/>
      <c r="AO38" s="11">
        <v>2</v>
      </c>
      <c r="AP38" s="11"/>
      <c r="AQ38" s="11">
        <v>3</v>
      </c>
      <c r="AR38" s="11"/>
      <c r="AS38" s="11"/>
      <c r="AT38" s="11"/>
      <c r="AU38" s="11"/>
      <c r="AV38" s="29"/>
      <c r="AW38" s="29"/>
      <c r="AX38" s="29" t="s">
        <v>111</v>
      </c>
      <c r="AY38" s="64">
        <f t="shared" si="1"/>
        <v>19</v>
      </c>
      <c r="AZ38" s="24"/>
      <c r="BA38" s="24"/>
      <c r="BB38" s="24"/>
      <c r="BC38" s="24"/>
      <c r="BD38" s="24"/>
      <c r="BE38" s="24"/>
      <c r="BF38" s="24"/>
      <c r="BG38" s="24"/>
      <c r="BH38" s="24"/>
      <c r="BI38" s="12">
        <f t="shared" si="3"/>
        <v>36</v>
      </c>
    </row>
    <row r="39" spans="1:61" ht="19.5" customHeight="1">
      <c r="A39" s="182"/>
      <c r="B39" s="155"/>
      <c r="C39" s="157"/>
      <c r="D39" s="10" t="s">
        <v>23</v>
      </c>
      <c r="E39" s="51"/>
      <c r="F39" s="51">
        <v>1</v>
      </c>
      <c r="G39" s="51"/>
      <c r="H39" s="51">
        <v>1</v>
      </c>
      <c r="I39" s="51"/>
      <c r="J39" s="51">
        <v>1</v>
      </c>
      <c r="K39" s="51"/>
      <c r="L39" s="51">
        <v>1</v>
      </c>
      <c r="M39" s="51"/>
      <c r="N39" s="51"/>
      <c r="O39" s="51">
        <v>1</v>
      </c>
      <c r="P39" s="51">
        <v>1</v>
      </c>
      <c r="Q39" s="51"/>
      <c r="R39" s="51"/>
      <c r="S39" s="51"/>
      <c r="T39" s="51">
        <v>1</v>
      </c>
      <c r="U39" s="51">
        <v>1</v>
      </c>
      <c r="V39" s="51"/>
      <c r="W39" s="61">
        <f t="shared" si="0"/>
        <v>8</v>
      </c>
      <c r="X39" s="21"/>
      <c r="Y39" s="22"/>
      <c r="Z39" s="51"/>
      <c r="AA39" s="51">
        <v>1</v>
      </c>
      <c r="AB39" s="51"/>
      <c r="AC39" s="51">
        <v>1</v>
      </c>
      <c r="AD39" s="51"/>
      <c r="AE39" s="51">
        <v>1</v>
      </c>
      <c r="AF39" s="51"/>
      <c r="AG39" s="51">
        <v>1</v>
      </c>
      <c r="AH39" s="51"/>
      <c r="AI39" s="51">
        <v>1</v>
      </c>
      <c r="AJ39" s="51"/>
      <c r="AK39" s="51">
        <v>1</v>
      </c>
      <c r="AL39" s="51"/>
      <c r="AM39" s="51">
        <v>1</v>
      </c>
      <c r="AN39" s="51"/>
      <c r="AO39" s="51">
        <v>1</v>
      </c>
      <c r="AP39" s="51"/>
      <c r="AQ39" s="51">
        <v>2</v>
      </c>
      <c r="AR39" s="51"/>
      <c r="AS39" s="51"/>
      <c r="AT39" s="51"/>
      <c r="AU39" s="51"/>
      <c r="AV39" s="53"/>
      <c r="AW39" s="53"/>
      <c r="AX39" s="53"/>
      <c r="AY39" s="64">
        <f t="shared" si="1"/>
        <v>10</v>
      </c>
      <c r="AZ39" s="24"/>
      <c r="BA39" s="24"/>
      <c r="BB39" s="24"/>
      <c r="BC39" s="24"/>
      <c r="BD39" s="24"/>
      <c r="BE39" s="24"/>
      <c r="BF39" s="24"/>
      <c r="BG39" s="24"/>
      <c r="BH39" s="24"/>
      <c r="BI39" s="12">
        <f t="shared" si="3"/>
        <v>18</v>
      </c>
    </row>
    <row r="40" spans="1:61" ht="27" customHeight="1">
      <c r="A40" s="182"/>
      <c r="B40" s="154" t="s">
        <v>48</v>
      </c>
      <c r="C40" s="156" t="s">
        <v>85</v>
      </c>
      <c r="D40" s="10" t="s">
        <v>29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61">
        <f t="shared" si="0"/>
        <v>0</v>
      </c>
      <c r="X40" s="21"/>
      <c r="Y40" s="22"/>
      <c r="Z40" s="11">
        <v>2</v>
      </c>
      <c r="AA40" s="11"/>
      <c r="AB40" s="11"/>
      <c r="AC40" s="11">
        <v>2</v>
      </c>
      <c r="AD40" s="11">
        <v>2</v>
      </c>
      <c r="AE40" s="11">
        <v>2</v>
      </c>
      <c r="AF40" s="11">
        <v>2</v>
      </c>
      <c r="AG40" s="11">
        <v>2</v>
      </c>
      <c r="AH40" s="11">
        <v>2</v>
      </c>
      <c r="AI40" s="11">
        <v>2</v>
      </c>
      <c r="AJ40" s="11">
        <v>2</v>
      </c>
      <c r="AK40" s="11">
        <v>2</v>
      </c>
      <c r="AL40" s="11">
        <v>2</v>
      </c>
      <c r="AM40" s="11">
        <v>2</v>
      </c>
      <c r="AN40" s="11">
        <v>2</v>
      </c>
      <c r="AO40" s="11">
        <v>2</v>
      </c>
      <c r="AP40" s="11">
        <v>2</v>
      </c>
      <c r="AQ40" s="11">
        <v>2</v>
      </c>
      <c r="AR40" s="11"/>
      <c r="AS40" s="11">
        <v>2</v>
      </c>
      <c r="AT40" s="11">
        <v>2</v>
      </c>
      <c r="AU40" s="11"/>
      <c r="AV40" s="29"/>
      <c r="AW40" s="29"/>
      <c r="AX40" s="29" t="s">
        <v>111</v>
      </c>
      <c r="AY40" s="64">
        <f t="shared" si="1"/>
        <v>36</v>
      </c>
      <c r="AZ40" s="24"/>
      <c r="BA40" s="24"/>
      <c r="BB40" s="24"/>
      <c r="BC40" s="24"/>
      <c r="BD40" s="24"/>
      <c r="BE40" s="24"/>
      <c r="BF40" s="24"/>
      <c r="BG40" s="24"/>
      <c r="BH40" s="24"/>
      <c r="BI40" s="12">
        <f t="shared" si="3"/>
        <v>36</v>
      </c>
    </row>
    <row r="41" spans="1:61" ht="18.75" customHeight="1">
      <c r="A41" s="182"/>
      <c r="B41" s="155"/>
      <c r="C41" s="157"/>
      <c r="D41" s="10" t="s">
        <v>23</v>
      </c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61">
        <f t="shared" si="0"/>
        <v>0</v>
      </c>
      <c r="X41" s="21"/>
      <c r="Y41" s="22"/>
      <c r="Z41" s="51">
        <v>1</v>
      </c>
      <c r="AA41" s="51"/>
      <c r="AB41" s="51"/>
      <c r="AC41" s="51">
        <v>1</v>
      </c>
      <c r="AD41" s="51">
        <v>1</v>
      </c>
      <c r="AE41" s="51">
        <v>1</v>
      </c>
      <c r="AF41" s="51">
        <v>1</v>
      </c>
      <c r="AG41" s="51">
        <v>1</v>
      </c>
      <c r="AH41" s="51">
        <v>1</v>
      </c>
      <c r="AI41" s="51">
        <v>1</v>
      </c>
      <c r="AJ41" s="51">
        <v>1</v>
      </c>
      <c r="AK41" s="51">
        <v>1</v>
      </c>
      <c r="AL41" s="51">
        <v>1</v>
      </c>
      <c r="AM41" s="51">
        <v>1</v>
      </c>
      <c r="AN41" s="51">
        <v>1</v>
      </c>
      <c r="AO41" s="51">
        <v>1</v>
      </c>
      <c r="AP41" s="51">
        <v>1</v>
      </c>
      <c r="AQ41" s="51">
        <v>1</v>
      </c>
      <c r="AR41" s="51"/>
      <c r="AS41" s="51">
        <v>1</v>
      </c>
      <c r="AT41" s="51">
        <v>1</v>
      </c>
      <c r="AU41" s="51"/>
      <c r="AV41" s="53"/>
      <c r="AW41" s="53"/>
      <c r="AX41" s="53"/>
      <c r="AY41" s="64">
        <f t="shared" si="1"/>
        <v>18</v>
      </c>
      <c r="AZ41" s="24"/>
      <c r="BA41" s="24"/>
      <c r="BB41" s="24"/>
      <c r="BC41" s="24"/>
      <c r="BD41" s="24"/>
      <c r="BE41" s="24"/>
      <c r="BF41" s="24"/>
      <c r="BG41" s="24"/>
      <c r="BH41" s="24"/>
      <c r="BI41" s="12">
        <f t="shared" si="3"/>
        <v>18</v>
      </c>
    </row>
    <row r="42" spans="1:61" ht="33" customHeight="1">
      <c r="A42" s="182"/>
      <c r="B42" s="73" t="s">
        <v>42</v>
      </c>
      <c r="C42" s="156" t="s">
        <v>107</v>
      </c>
      <c r="D42" s="74" t="s">
        <v>22</v>
      </c>
      <c r="E42" s="11">
        <v>4</v>
      </c>
      <c r="F42" s="11">
        <v>4</v>
      </c>
      <c r="G42" s="11">
        <v>4</v>
      </c>
      <c r="H42" s="11"/>
      <c r="I42" s="11">
        <v>2</v>
      </c>
      <c r="J42" s="11">
        <v>4</v>
      </c>
      <c r="K42" s="11"/>
      <c r="L42" s="11">
        <v>2</v>
      </c>
      <c r="M42" s="11">
        <v>2</v>
      </c>
      <c r="N42" s="11">
        <v>4</v>
      </c>
      <c r="O42" s="11">
        <v>2</v>
      </c>
      <c r="P42" s="11">
        <v>2</v>
      </c>
      <c r="Q42" s="11"/>
      <c r="R42" s="11">
        <v>2</v>
      </c>
      <c r="S42" s="11">
        <v>2</v>
      </c>
      <c r="T42" s="11">
        <v>2</v>
      </c>
      <c r="U42" s="11"/>
      <c r="V42" s="11" t="s">
        <v>111</v>
      </c>
      <c r="W42" s="61">
        <f t="shared" si="0"/>
        <v>36</v>
      </c>
      <c r="X42" s="21"/>
      <c r="Y42" s="22"/>
      <c r="Z42" s="143"/>
      <c r="AA42" s="144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4"/>
      <c r="AQ42" s="143"/>
      <c r="AR42" s="143"/>
      <c r="AS42" s="143"/>
      <c r="AT42" s="143"/>
      <c r="AU42" s="143"/>
      <c r="AV42" s="145"/>
      <c r="AW42" s="145"/>
      <c r="AX42" s="145"/>
      <c r="AY42" s="64">
        <f t="shared" si="1"/>
        <v>0</v>
      </c>
      <c r="AZ42" s="24"/>
      <c r="BA42" s="24"/>
      <c r="BB42" s="24"/>
      <c r="BC42" s="24"/>
      <c r="BD42" s="24"/>
      <c r="BE42" s="24"/>
      <c r="BF42" s="24"/>
      <c r="BG42" s="24"/>
      <c r="BH42" s="24"/>
      <c r="BI42" s="12">
        <f t="shared" si="3"/>
        <v>36</v>
      </c>
    </row>
    <row r="43" spans="1:61" ht="21" customHeight="1">
      <c r="A43" s="182"/>
      <c r="B43" s="73"/>
      <c r="C43" s="157"/>
      <c r="D43" s="10" t="s">
        <v>23</v>
      </c>
      <c r="E43" s="51">
        <v>2</v>
      </c>
      <c r="F43" s="51">
        <v>2</v>
      </c>
      <c r="G43" s="51">
        <v>2</v>
      </c>
      <c r="H43" s="51"/>
      <c r="I43" s="51">
        <v>1</v>
      </c>
      <c r="J43" s="51">
        <v>2</v>
      </c>
      <c r="K43" s="51"/>
      <c r="L43" s="51">
        <v>1</v>
      </c>
      <c r="M43" s="51">
        <v>1</v>
      </c>
      <c r="N43" s="51">
        <v>2</v>
      </c>
      <c r="O43" s="51">
        <v>1</v>
      </c>
      <c r="P43" s="51">
        <v>1</v>
      </c>
      <c r="Q43" s="51"/>
      <c r="R43" s="51">
        <v>1</v>
      </c>
      <c r="S43" s="51">
        <v>1</v>
      </c>
      <c r="T43" s="51">
        <v>1</v>
      </c>
      <c r="U43" s="51"/>
      <c r="V43" s="51"/>
      <c r="W43" s="61">
        <f t="shared" si="0"/>
        <v>18</v>
      </c>
      <c r="X43" s="21"/>
      <c r="Y43" s="22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3"/>
      <c r="AW43" s="53"/>
      <c r="AX43" s="53"/>
      <c r="AY43" s="64">
        <f t="shared" si="1"/>
        <v>0</v>
      </c>
      <c r="AZ43" s="24"/>
      <c r="BA43" s="24"/>
      <c r="BB43" s="24"/>
      <c r="BC43" s="24"/>
      <c r="BD43" s="24"/>
      <c r="BE43" s="24"/>
      <c r="BF43" s="24"/>
      <c r="BG43" s="24"/>
      <c r="BH43" s="24"/>
      <c r="BI43" s="12">
        <f t="shared" si="3"/>
        <v>18</v>
      </c>
    </row>
    <row r="44" spans="1:61" ht="22.5" customHeight="1">
      <c r="A44" s="182"/>
      <c r="B44" s="154" t="s">
        <v>43</v>
      </c>
      <c r="C44" s="156" t="s">
        <v>108</v>
      </c>
      <c r="D44" s="10" t="s">
        <v>29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1">
        <f t="shared" si="0"/>
        <v>0</v>
      </c>
      <c r="X44" s="21"/>
      <c r="Y44" s="22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29"/>
      <c r="AW44" s="29"/>
      <c r="AX44" s="29"/>
      <c r="AY44" s="64">
        <f t="shared" si="1"/>
        <v>0</v>
      </c>
      <c r="AZ44" s="24"/>
      <c r="BA44" s="24"/>
      <c r="BB44" s="24"/>
      <c r="BC44" s="24"/>
      <c r="BD44" s="24"/>
      <c r="BE44" s="24"/>
      <c r="BF44" s="24"/>
      <c r="BG44" s="24"/>
      <c r="BH44" s="24"/>
      <c r="BI44" s="12">
        <f t="shared" si="3"/>
        <v>0</v>
      </c>
    </row>
    <row r="45" spans="1:61" ht="15">
      <c r="A45" s="182"/>
      <c r="B45" s="155"/>
      <c r="C45" s="155"/>
      <c r="D45" s="10" t="s">
        <v>23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1">
        <f t="shared" si="0"/>
        <v>0</v>
      </c>
      <c r="X45" s="21"/>
      <c r="Y45" s="22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3"/>
      <c r="AW45" s="53"/>
      <c r="AX45" s="53"/>
      <c r="AY45" s="64">
        <f t="shared" si="1"/>
        <v>0</v>
      </c>
      <c r="AZ45" s="24"/>
      <c r="BA45" s="24"/>
      <c r="BB45" s="24"/>
      <c r="BC45" s="24"/>
      <c r="BD45" s="24"/>
      <c r="BE45" s="24"/>
      <c r="BF45" s="24"/>
      <c r="BG45" s="24"/>
      <c r="BH45" s="24"/>
      <c r="BI45" s="12">
        <f t="shared" si="3"/>
        <v>0</v>
      </c>
    </row>
    <row r="46" spans="1:61" ht="24" customHeight="1">
      <c r="A46" s="182"/>
      <c r="B46" s="73"/>
      <c r="C46" s="186" t="s">
        <v>116</v>
      </c>
      <c r="D46" s="10" t="s">
        <v>22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1">
        <f t="shared" si="0"/>
        <v>0</v>
      </c>
      <c r="X46" s="21"/>
      <c r="Y46" s="22"/>
      <c r="Z46" s="60">
        <v>2</v>
      </c>
      <c r="AA46" s="60"/>
      <c r="AB46" s="60"/>
      <c r="AC46" s="60">
        <v>2</v>
      </c>
      <c r="AD46" s="60"/>
      <c r="AE46" s="60">
        <v>2</v>
      </c>
      <c r="AF46" s="60">
        <v>2</v>
      </c>
      <c r="AG46" s="60">
        <v>2</v>
      </c>
      <c r="AH46" s="60">
        <v>2</v>
      </c>
      <c r="AI46" s="60">
        <v>2</v>
      </c>
      <c r="AJ46" s="60">
        <v>2</v>
      </c>
      <c r="AK46" s="60">
        <v>2</v>
      </c>
      <c r="AL46" s="60">
        <v>2</v>
      </c>
      <c r="AM46" s="60"/>
      <c r="AN46" s="60">
        <v>2</v>
      </c>
      <c r="AO46" s="60">
        <v>3</v>
      </c>
      <c r="AP46" s="60"/>
      <c r="AQ46" s="60">
        <v>2</v>
      </c>
      <c r="AR46" s="60">
        <v>1</v>
      </c>
      <c r="AS46" s="60">
        <v>2</v>
      </c>
      <c r="AT46" s="60"/>
      <c r="AU46" s="60"/>
      <c r="AV46" s="63"/>
      <c r="AW46" s="63"/>
      <c r="AX46" s="63"/>
      <c r="AY46" s="64">
        <f t="shared" si="1"/>
        <v>30</v>
      </c>
      <c r="AZ46" s="24"/>
      <c r="BA46" s="24"/>
      <c r="BB46" s="24"/>
      <c r="BC46" s="24"/>
      <c r="BD46" s="24"/>
      <c r="BE46" s="24"/>
      <c r="BF46" s="24"/>
      <c r="BG46" s="24"/>
      <c r="BH46" s="24"/>
      <c r="BI46" s="12">
        <f t="shared" si="3"/>
        <v>30</v>
      </c>
    </row>
    <row r="47" spans="1:61" ht="21" customHeight="1">
      <c r="A47" s="182"/>
      <c r="B47" s="73"/>
      <c r="C47" s="187"/>
      <c r="D47" s="10" t="s">
        <v>23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1">
        <f t="shared" si="0"/>
        <v>0</v>
      </c>
      <c r="X47" s="21"/>
      <c r="Y47" s="22"/>
      <c r="Z47" s="51">
        <v>1</v>
      </c>
      <c r="AA47" s="51"/>
      <c r="AB47" s="51"/>
      <c r="AC47" s="51">
        <v>1</v>
      </c>
      <c r="AD47" s="51"/>
      <c r="AE47" s="51">
        <v>1</v>
      </c>
      <c r="AF47" s="51">
        <v>2</v>
      </c>
      <c r="AG47" s="51">
        <v>1</v>
      </c>
      <c r="AH47" s="51">
        <v>1</v>
      </c>
      <c r="AI47" s="51">
        <v>1</v>
      </c>
      <c r="AJ47" s="51">
        <v>1</v>
      </c>
      <c r="AK47" s="51">
        <v>1</v>
      </c>
      <c r="AL47" s="51">
        <v>1</v>
      </c>
      <c r="AM47" s="51"/>
      <c r="AN47" s="51">
        <v>1</v>
      </c>
      <c r="AO47" s="51">
        <v>1</v>
      </c>
      <c r="AP47" s="51"/>
      <c r="AQ47" s="51"/>
      <c r="AR47" s="51">
        <v>1</v>
      </c>
      <c r="AS47" s="51">
        <v>1</v>
      </c>
      <c r="AT47" s="51"/>
      <c r="AU47" s="51"/>
      <c r="AV47" s="53"/>
      <c r="AW47" s="53"/>
      <c r="AX47" s="53"/>
      <c r="AY47" s="64">
        <f t="shared" si="1"/>
        <v>15</v>
      </c>
      <c r="AZ47" s="24"/>
      <c r="BA47" s="24"/>
      <c r="BB47" s="24"/>
      <c r="BC47" s="24"/>
      <c r="BD47" s="24"/>
      <c r="BE47" s="24"/>
      <c r="BF47" s="24"/>
      <c r="BG47" s="24"/>
      <c r="BH47" s="24"/>
      <c r="BI47" s="12">
        <f t="shared" si="3"/>
        <v>15</v>
      </c>
    </row>
    <row r="48" spans="1:61" ht="17.25" customHeight="1">
      <c r="A48" s="182"/>
      <c r="B48" s="160" t="s">
        <v>46</v>
      </c>
      <c r="C48" s="160" t="s">
        <v>55</v>
      </c>
      <c r="D48" s="1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1">
        <f t="shared" si="0"/>
        <v>0</v>
      </c>
      <c r="X48" s="21"/>
      <c r="Y48" s="22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29"/>
      <c r="AW48" s="29"/>
      <c r="AX48" s="29"/>
      <c r="AY48" s="64">
        <f t="shared" si="1"/>
        <v>0</v>
      </c>
      <c r="AZ48" s="24"/>
      <c r="BA48" s="24"/>
      <c r="BB48" s="24"/>
      <c r="BC48" s="24"/>
      <c r="BD48" s="24"/>
      <c r="BE48" s="24"/>
      <c r="BF48" s="24"/>
      <c r="BG48" s="24"/>
      <c r="BH48" s="24"/>
      <c r="BI48" s="12">
        <f t="shared" si="3"/>
        <v>0</v>
      </c>
    </row>
    <row r="49" spans="1:61" ht="18" customHeight="1">
      <c r="A49" s="182"/>
      <c r="B49" s="161"/>
      <c r="C49" s="161"/>
      <c r="D49" s="1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1">
        <f t="shared" si="0"/>
        <v>0</v>
      </c>
      <c r="X49" s="21"/>
      <c r="Y49" s="22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29"/>
      <c r="AW49" s="29"/>
      <c r="AX49" s="29"/>
      <c r="AY49" s="64">
        <f t="shared" si="1"/>
        <v>0</v>
      </c>
      <c r="AZ49" s="24"/>
      <c r="BA49" s="24"/>
      <c r="BB49" s="24"/>
      <c r="BC49" s="24"/>
      <c r="BD49" s="24"/>
      <c r="BE49" s="24"/>
      <c r="BF49" s="24"/>
      <c r="BG49" s="24"/>
      <c r="BH49" s="24"/>
      <c r="BI49" s="12">
        <f t="shared" si="3"/>
        <v>0</v>
      </c>
    </row>
    <row r="50" spans="1:61" ht="15" customHeight="1">
      <c r="A50" s="182"/>
      <c r="B50" s="160" t="s">
        <v>44</v>
      </c>
      <c r="C50" s="175" t="s">
        <v>87</v>
      </c>
      <c r="D50" s="10" t="s">
        <v>22</v>
      </c>
      <c r="E50" s="102"/>
      <c r="F50" s="102"/>
      <c r="G50" s="102"/>
      <c r="H50" s="102"/>
      <c r="I50" s="102"/>
      <c r="J50" s="102"/>
      <c r="K50" s="102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1">
        <f t="shared" si="0"/>
        <v>0</v>
      </c>
      <c r="X50" s="21"/>
      <c r="Y50" s="22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29"/>
      <c r="AW50" s="76"/>
      <c r="AX50" s="76"/>
      <c r="AY50" s="64">
        <f t="shared" si="1"/>
        <v>0</v>
      </c>
      <c r="AZ50" s="24"/>
      <c r="BA50" s="24"/>
      <c r="BB50" s="24"/>
      <c r="BC50" s="24"/>
      <c r="BD50" s="24"/>
      <c r="BE50" s="24"/>
      <c r="BF50" s="24"/>
      <c r="BG50" s="24"/>
      <c r="BH50" s="24"/>
      <c r="BI50" s="12">
        <f t="shared" si="3"/>
        <v>0</v>
      </c>
    </row>
    <row r="51" spans="1:61" ht="41.25" customHeight="1">
      <c r="A51" s="182"/>
      <c r="B51" s="161"/>
      <c r="C51" s="176"/>
      <c r="D51" s="10" t="s">
        <v>23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1">
        <f t="shared" si="0"/>
        <v>0</v>
      </c>
      <c r="X51" s="21"/>
      <c r="Y51" s="22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29"/>
      <c r="AW51" s="75"/>
      <c r="AX51" s="75"/>
      <c r="AY51" s="64">
        <f t="shared" si="1"/>
        <v>0</v>
      </c>
      <c r="AZ51" s="24"/>
      <c r="BA51" s="24"/>
      <c r="BB51" s="24"/>
      <c r="BC51" s="24"/>
      <c r="BD51" s="24"/>
      <c r="BE51" s="24"/>
      <c r="BF51" s="24"/>
      <c r="BG51" s="24"/>
      <c r="BH51" s="24"/>
      <c r="BI51" s="12">
        <f t="shared" si="3"/>
        <v>0</v>
      </c>
    </row>
    <row r="52" spans="1:61" ht="33.75" customHeight="1">
      <c r="A52" s="182"/>
      <c r="B52" s="160" t="s">
        <v>77</v>
      </c>
      <c r="C52" s="156" t="s">
        <v>88</v>
      </c>
      <c r="D52" s="10" t="s">
        <v>29</v>
      </c>
      <c r="E52" s="11">
        <v>6</v>
      </c>
      <c r="F52" s="11">
        <v>4</v>
      </c>
      <c r="G52" s="11">
        <v>6</v>
      </c>
      <c r="H52" s="11">
        <v>8</v>
      </c>
      <c r="I52" s="11">
        <v>6</v>
      </c>
      <c r="J52" s="11">
        <v>2</v>
      </c>
      <c r="K52" s="11">
        <v>8</v>
      </c>
      <c r="L52" s="11">
        <v>2</v>
      </c>
      <c r="M52" s="11">
        <v>4</v>
      </c>
      <c r="N52" s="11">
        <v>2</v>
      </c>
      <c r="O52" s="11">
        <v>6</v>
      </c>
      <c r="P52" s="11">
        <v>2</v>
      </c>
      <c r="Q52" s="11">
        <v>2</v>
      </c>
      <c r="R52" s="11">
        <v>2</v>
      </c>
      <c r="S52" s="11"/>
      <c r="T52" s="11"/>
      <c r="U52" s="11"/>
      <c r="V52" s="11"/>
      <c r="W52" s="61">
        <f>SUM(E52:U52)</f>
        <v>60</v>
      </c>
      <c r="X52" s="21"/>
      <c r="Y52" s="22"/>
      <c r="Z52" s="11"/>
      <c r="AA52" s="11">
        <v>2</v>
      </c>
      <c r="AB52" s="11"/>
      <c r="AC52" s="11"/>
      <c r="AD52" s="11">
        <v>2</v>
      </c>
      <c r="AE52" s="11"/>
      <c r="AF52" s="11">
        <v>2</v>
      </c>
      <c r="AG52" s="11"/>
      <c r="AH52" s="11">
        <v>2</v>
      </c>
      <c r="AI52" s="11">
        <v>2</v>
      </c>
      <c r="AJ52" s="11"/>
      <c r="AK52" s="11"/>
      <c r="AL52" s="11">
        <v>3</v>
      </c>
      <c r="AM52" s="11"/>
      <c r="AN52" s="11"/>
      <c r="AO52" s="11">
        <v>1</v>
      </c>
      <c r="AP52" s="11"/>
      <c r="AQ52" s="11"/>
      <c r="AR52" s="60"/>
      <c r="AS52" s="60"/>
      <c r="AT52" s="60"/>
      <c r="AU52" s="60"/>
      <c r="AV52" s="63"/>
      <c r="AW52" s="111" t="s">
        <v>96</v>
      </c>
      <c r="AX52" s="111"/>
      <c r="AY52" s="64">
        <f t="shared" si="1"/>
        <v>14</v>
      </c>
      <c r="AZ52" s="24"/>
      <c r="BA52" s="24"/>
      <c r="BB52" s="24"/>
      <c r="BC52" s="24"/>
      <c r="BD52" s="24"/>
      <c r="BE52" s="24"/>
      <c r="BF52" s="24"/>
      <c r="BG52" s="24"/>
      <c r="BH52" s="24"/>
      <c r="BI52" s="12">
        <f t="shared" si="3"/>
        <v>74</v>
      </c>
    </row>
    <row r="53" spans="1:61" ht="27" customHeight="1">
      <c r="A53" s="182"/>
      <c r="B53" s="161"/>
      <c r="C53" s="157"/>
      <c r="D53" s="10" t="s">
        <v>23</v>
      </c>
      <c r="E53" s="51">
        <v>3</v>
      </c>
      <c r="F53" s="51">
        <v>2</v>
      </c>
      <c r="G53" s="51">
        <v>3</v>
      </c>
      <c r="H53" s="51">
        <v>4</v>
      </c>
      <c r="I53" s="51">
        <v>3</v>
      </c>
      <c r="J53" s="51">
        <v>1</v>
      </c>
      <c r="K53" s="51">
        <v>4</v>
      </c>
      <c r="L53" s="51">
        <v>1</v>
      </c>
      <c r="M53" s="51">
        <v>2</v>
      </c>
      <c r="N53" s="51">
        <v>1</v>
      </c>
      <c r="O53" s="51">
        <v>3</v>
      </c>
      <c r="P53" s="51">
        <v>1</v>
      </c>
      <c r="Q53" s="51">
        <v>1</v>
      </c>
      <c r="R53" s="51">
        <v>2</v>
      </c>
      <c r="S53" s="51"/>
      <c r="T53" s="51"/>
      <c r="U53" s="51"/>
      <c r="V53" s="51"/>
      <c r="W53" s="61">
        <f t="shared" si="0"/>
        <v>31</v>
      </c>
      <c r="X53" s="21"/>
      <c r="Y53" s="22"/>
      <c r="Z53" s="51"/>
      <c r="AA53" s="51">
        <v>2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114">
        <v>1</v>
      </c>
      <c r="AM53" s="51"/>
      <c r="AN53" s="51"/>
      <c r="AO53" s="51">
        <v>1</v>
      </c>
      <c r="AP53" s="51"/>
      <c r="AQ53" s="51"/>
      <c r="AR53" s="51"/>
      <c r="AS53" s="51"/>
      <c r="AT53" s="51"/>
      <c r="AU53" s="51"/>
      <c r="AV53" s="53">
        <v>1</v>
      </c>
      <c r="AW53" s="53"/>
      <c r="AX53" s="53"/>
      <c r="AY53" s="64">
        <f t="shared" si="1"/>
        <v>5</v>
      </c>
      <c r="AZ53" s="24"/>
      <c r="BA53" s="24"/>
      <c r="BB53" s="24"/>
      <c r="BC53" s="24"/>
      <c r="BD53" s="24"/>
      <c r="BE53" s="24"/>
      <c r="BF53" s="24"/>
      <c r="BG53" s="24"/>
      <c r="BH53" s="24"/>
      <c r="BI53" s="12">
        <f t="shared" si="3"/>
        <v>36</v>
      </c>
    </row>
    <row r="54" spans="1:61" ht="19.5" customHeight="1">
      <c r="A54" s="182"/>
      <c r="B54" s="59" t="s">
        <v>83</v>
      </c>
      <c r="C54" s="42" t="s">
        <v>56</v>
      </c>
      <c r="D54" s="10"/>
      <c r="E54" s="60"/>
      <c r="F54" s="60"/>
      <c r="G54" s="60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61">
        <f t="shared" si="0"/>
        <v>0</v>
      </c>
      <c r="X54" s="21"/>
      <c r="Y54" s="22"/>
      <c r="Z54" s="60"/>
      <c r="AA54" s="108"/>
      <c r="AB54" s="108"/>
      <c r="AC54" s="108"/>
      <c r="AD54" s="108"/>
      <c r="AE54" s="108"/>
      <c r="AF54" s="108"/>
      <c r="AG54" s="108"/>
      <c r="AH54" s="108"/>
      <c r="AI54" s="108"/>
      <c r="AJ54" s="110">
        <v>6</v>
      </c>
      <c r="AK54" s="60"/>
      <c r="AL54" s="108"/>
      <c r="AM54" s="60"/>
      <c r="AN54" s="60"/>
      <c r="AO54" s="60"/>
      <c r="AP54" s="110">
        <v>6</v>
      </c>
      <c r="AQ54" s="60"/>
      <c r="AR54" s="110">
        <v>6</v>
      </c>
      <c r="AS54" s="110">
        <v>6</v>
      </c>
      <c r="AT54" s="110">
        <v>6</v>
      </c>
      <c r="AU54" s="110">
        <v>18</v>
      </c>
      <c r="AV54" s="112">
        <v>18</v>
      </c>
      <c r="AW54" s="112">
        <v>6</v>
      </c>
      <c r="AX54" s="109"/>
      <c r="AY54" s="64">
        <f t="shared" si="1"/>
        <v>72</v>
      </c>
      <c r="AZ54" s="24"/>
      <c r="BA54" s="24"/>
      <c r="BB54" s="24"/>
      <c r="BC54" s="24"/>
      <c r="BD54" s="24"/>
      <c r="BE54" s="24"/>
      <c r="BF54" s="24"/>
      <c r="BG54" s="24"/>
      <c r="BH54" s="24"/>
      <c r="BI54" s="12">
        <f t="shared" si="3"/>
        <v>72</v>
      </c>
    </row>
    <row r="55" spans="1:61" ht="27.75" customHeight="1">
      <c r="A55" s="182"/>
      <c r="B55" s="65" t="s">
        <v>78</v>
      </c>
      <c r="C55" s="66" t="s">
        <v>70</v>
      </c>
      <c r="D55" s="10"/>
      <c r="E55" s="60"/>
      <c r="F55" s="60"/>
      <c r="G55" s="60"/>
      <c r="H55" s="60"/>
      <c r="I55" s="60"/>
      <c r="J55" s="60"/>
      <c r="K55" s="60"/>
      <c r="L55" s="102"/>
      <c r="M55" s="102"/>
      <c r="N55" s="102"/>
      <c r="O55" s="102"/>
      <c r="P55" s="102"/>
      <c r="Q55" s="102"/>
      <c r="R55" s="102"/>
      <c r="S55" s="102"/>
      <c r="T55" s="102"/>
      <c r="U55" s="60"/>
      <c r="V55" s="60"/>
      <c r="W55" s="61">
        <f t="shared" si="0"/>
        <v>0</v>
      </c>
      <c r="X55" s="21"/>
      <c r="Y55" s="2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30"/>
      <c r="AW55" s="29"/>
      <c r="AX55" s="29"/>
      <c r="AY55" s="64">
        <f t="shared" si="1"/>
        <v>0</v>
      </c>
      <c r="AZ55" s="24"/>
      <c r="BA55" s="24"/>
      <c r="BB55" s="24"/>
      <c r="BC55" s="24"/>
      <c r="BD55" s="24"/>
      <c r="BE55" s="24"/>
      <c r="BF55" s="24"/>
      <c r="BG55" s="24"/>
      <c r="BH55" s="24"/>
      <c r="BI55" s="12">
        <f t="shared" si="3"/>
        <v>0</v>
      </c>
    </row>
    <row r="56" spans="1:61" ht="18.75" customHeight="1">
      <c r="A56" s="182"/>
      <c r="B56" s="160" t="s">
        <v>45</v>
      </c>
      <c r="C56" s="175" t="s">
        <v>89</v>
      </c>
      <c r="D56" s="1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1">
        <f t="shared" si="0"/>
        <v>0</v>
      </c>
      <c r="X56" s="24"/>
      <c r="Y56" s="22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37"/>
      <c r="AV56" s="30"/>
      <c r="AW56" s="77"/>
      <c r="AX56" s="77"/>
      <c r="AY56" s="64">
        <f t="shared" si="1"/>
        <v>0</v>
      </c>
      <c r="AZ56" s="24"/>
      <c r="BA56" s="24"/>
      <c r="BB56" s="24"/>
      <c r="BC56" s="24"/>
      <c r="BD56" s="24"/>
      <c r="BE56" s="24"/>
      <c r="BF56" s="24"/>
      <c r="BG56" s="24"/>
      <c r="BH56" s="24"/>
      <c r="BI56" s="12">
        <f t="shared" si="3"/>
        <v>0</v>
      </c>
    </row>
    <row r="57" spans="1:61" ht="18" customHeight="1">
      <c r="A57" s="182"/>
      <c r="B57" s="161"/>
      <c r="C57" s="176"/>
      <c r="D57" s="1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1">
        <f>SUM(W8:W56)</f>
        <v>891</v>
      </c>
      <c r="X57" s="24"/>
      <c r="Y57" s="22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37"/>
      <c r="AV57" s="30"/>
      <c r="AW57" s="78"/>
      <c r="AX57" s="78"/>
      <c r="AY57" s="64">
        <f t="shared" si="1"/>
        <v>0</v>
      </c>
      <c r="AZ57" s="24"/>
      <c r="BA57" s="24"/>
      <c r="BB57" s="24"/>
      <c r="BC57" s="24"/>
      <c r="BD57" s="24"/>
      <c r="BE57" s="24"/>
      <c r="BF57" s="24"/>
      <c r="BG57" s="24"/>
      <c r="BH57" s="24"/>
      <c r="BI57" s="12">
        <f t="shared" si="3"/>
        <v>891</v>
      </c>
    </row>
    <row r="58" spans="1:61" ht="19.5" customHeight="1">
      <c r="A58" s="17"/>
      <c r="B58" s="167" t="s">
        <v>38</v>
      </c>
      <c r="C58" s="168"/>
      <c r="D58" s="169"/>
      <c r="E58" s="16">
        <f>SUM(E8:E57)</f>
        <v>54</v>
      </c>
      <c r="F58" s="16">
        <f aca="true" t="shared" si="4" ref="F58:U58">SUM(F8:F57)</f>
        <v>54</v>
      </c>
      <c r="G58" s="16">
        <f t="shared" si="4"/>
        <v>54</v>
      </c>
      <c r="H58" s="16">
        <f t="shared" si="4"/>
        <v>54</v>
      </c>
      <c r="I58" s="16">
        <f t="shared" si="4"/>
        <v>54</v>
      </c>
      <c r="J58" s="16">
        <f t="shared" si="4"/>
        <v>54</v>
      </c>
      <c r="K58" s="16">
        <f t="shared" si="4"/>
        <v>54</v>
      </c>
      <c r="L58" s="16">
        <f t="shared" si="4"/>
        <v>54</v>
      </c>
      <c r="M58" s="16">
        <f t="shared" si="4"/>
        <v>54</v>
      </c>
      <c r="N58" s="16">
        <f t="shared" si="4"/>
        <v>54</v>
      </c>
      <c r="O58" s="16">
        <f t="shared" si="4"/>
        <v>54</v>
      </c>
      <c r="P58" s="16">
        <f t="shared" si="4"/>
        <v>54</v>
      </c>
      <c r="Q58" s="16">
        <f t="shared" si="4"/>
        <v>54</v>
      </c>
      <c r="R58" s="16">
        <f t="shared" si="4"/>
        <v>54</v>
      </c>
      <c r="S58" s="16">
        <f t="shared" si="4"/>
        <v>54</v>
      </c>
      <c r="T58" s="16">
        <f t="shared" si="4"/>
        <v>54</v>
      </c>
      <c r="U58" s="16">
        <f t="shared" si="4"/>
        <v>27</v>
      </c>
      <c r="V58" s="16"/>
      <c r="W58" s="47">
        <f>SUM(E58:V58)</f>
        <v>891</v>
      </c>
      <c r="X58" s="25">
        <v>0</v>
      </c>
      <c r="Y58" s="26">
        <v>0</v>
      </c>
      <c r="Z58" s="16">
        <f aca="true" t="shared" si="5" ref="Z58:AW58">SUM(Z8:Z57)</f>
        <v>54</v>
      </c>
      <c r="AA58" s="16">
        <f t="shared" si="5"/>
        <v>54</v>
      </c>
      <c r="AB58" s="16">
        <f t="shared" si="5"/>
        <v>54</v>
      </c>
      <c r="AC58" s="16">
        <f t="shared" si="5"/>
        <v>54</v>
      </c>
      <c r="AD58" s="16">
        <f t="shared" si="5"/>
        <v>54</v>
      </c>
      <c r="AE58" s="16">
        <f t="shared" si="5"/>
        <v>54</v>
      </c>
      <c r="AF58" s="16">
        <f t="shared" si="5"/>
        <v>54</v>
      </c>
      <c r="AG58" s="16">
        <f t="shared" si="5"/>
        <v>54</v>
      </c>
      <c r="AH58" s="16">
        <f t="shared" si="5"/>
        <v>54</v>
      </c>
      <c r="AI58" s="16">
        <f t="shared" si="5"/>
        <v>54</v>
      </c>
      <c r="AJ58" s="16">
        <f t="shared" si="5"/>
        <v>51</v>
      </c>
      <c r="AK58" s="16">
        <f t="shared" si="5"/>
        <v>54</v>
      </c>
      <c r="AL58" s="16">
        <f t="shared" si="5"/>
        <v>54</v>
      </c>
      <c r="AM58" s="16">
        <f t="shared" si="5"/>
        <v>54</v>
      </c>
      <c r="AN58" s="16">
        <f t="shared" si="5"/>
        <v>54</v>
      </c>
      <c r="AO58" s="16">
        <f t="shared" si="5"/>
        <v>54</v>
      </c>
      <c r="AP58" s="16">
        <f t="shared" si="5"/>
        <v>51</v>
      </c>
      <c r="AQ58" s="16">
        <f t="shared" si="5"/>
        <v>54</v>
      </c>
      <c r="AR58" s="16">
        <f t="shared" si="5"/>
        <v>51</v>
      </c>
      <c r="AS58" s="16">
        <f t="shared" si="5"/>
        <v>51</v>
      </c>
      <c r="AT58" s="16">
        <f t="shared" si="5"/>
        <v>51</v>
      </c>
      <c r="AU58" s="16">
        <f t="shared" si="5"/>
        <v>45</v>
      </c>
      <c r="AV58" s="16">
        <f t="shared" si="5"/>
        <v>45</v>
      </c>
      <c r="AW58" s="16">
        <f t="shared" si="5"/>
        <v>24</v>
      </c>
      <c r="AX58" s="16"/>
      <c r="AY58" s="64">
        <f t="shared" si="1"/>
        <v>1233</v>
      </c>
      <c r="AZ58" s="33">
        <v>0</v>
      </c>
      <c r="BA58" s="33">
        <v>0</v>
      </c>
      <c r="BB58" s="33">
        <v>0</v>
      </c>
      <c r="BC58" s="33">
        <v>0</v>
      </c>
      <c r="BD58" s="33">
        <v>0</v>
      </c>
      <c r="BE58" s="33">
        <v>0</v>
      </c>
      <c r="BF58" s="33">
        <v>0</v>
      </c>
      <c r="BG58" s="33">
        <v>0</v>
      </c>
      <c r="BH58" s="33"/>
      <c r="BI58" s="12">
        <f t="shared" si="3"/>
        <v>2124</v>
      </c>
    </row>
    <row r="59" spans="1:61" ht="23.25" customHeight="1">
      <c r="A59" s="17"/>
      <c r="B59" s="170" t="s">
        <v>36</v>
      </c>
      <c r="C59" s="171"/>
      <c r="D59" s="172"/>
      <c r="E59" s="16">
        <f>E8+E10+E12+E14+E16+E18+E20+E24+E26+E28+E30+E32+E34+E36+E38+E40+E42+E44+E46+E52+E54</f>
        <v>36</v>
      </c>
      <c r="F59" s="16">
        <f>F8+F10+F12+F14+F16+F18+F20+F24+F26+F28+F30+F32+F34+F36+F38+F40+F42+F44+F46+F52+F54</f>
        <v>36</v>
      </c>
      <c r="G59" s="16">
        <f aca="true" t="shared" si="6" ref="G59:U60">G8+G10+G12+G14+G16+G18+G20+G24+G26+G28+G30+G32+G34+G36+G38+G40+G42+G44+G46+G52+G54</f>
        <v>36</v>
      </c>
      <c r="H59" s="16">
        <f t="shared" si="6"/>
        <v>36</v>
      </c>
      <c r="I59" s="16">
        <f t="shared" si="6"/>
        <v>36</v>
      </c>
      <c r="J59" s="16">
        <f t="shared" si="6"/>
        <v>36</v>
      </c>
      <c r="K59" s="16">
        <f t="shared" si="6"/>
        <v>36</v>
      </c>
      <c r="L59" s="16">
        <f t="shared" si="6"/>
        <v>36</v>
      </c>
      <c r="M59" s="16">
        <f t="shared" si="6"/>
        <v>36</v>
      </c>
      <c r="N59" s="16">
        <f t="shared" si="6"/>
        <v>36</v>
      </c>
      <c r="O59" s="16">
        <f t="shared" si="6"/>
        <v>36</v>
      </c>
      <c r="P59" s="16">
        <f t="shared" si="6"/>
        <v>36</v>
      </c>
      <c r="Q59" s="16">
        <f t="shared" si="6"/>
        <v>36</v>
      </c>
      <c r="R59" s="16">
        <f t="shared" si="6"/>
        <v>36</v>
      </c>
      <c r="S59" s="16">
        <f t="shared" si="6"/>
        <v>36</v>
      </c>
      <c r="T59" s="16">
        <f t="shared" si="6"/>
        <v>36</v>
      </c>
      <c r="U59" s="16">
        <f t="shared" si="6"/>
        <v>18</v>
      </c>
      <c r="V59" s="16"/>
      <c r="W59" s="16">
        <f>SUM(E59:V59)</f>
        <v>594</v>
      </c>
      <c r="X59" s="16">
        <f>X8+X10+X12+X14+X16+X18+X20+X24+X26+X28+X30+X32+X34+X36+X38+X40+X42+X44+X46+X52+X54</f>
        <v>0</v>
      </c>
      <c r="Y59" s="16">
        <f>Y8+Y10+Y12+Y14+Y16+Y18+Y20+Y24+Y26+Y28+Y30+Y32+Y34+Y36+Y38+Y40+Y42+Y44+Y46+Y52+Y54</f>
        <v>0</v>
      </c>
      <c r="Z59" s="16">
        <f>Z8+Z10+Z12+Z14+Z16+Z18+Z20+Z24+Z26+Z28+Z30+Z32+Z34+Z36+Z38+Z40+Z42+Z44+Z46+Z52+Z54+Z22</f>
        <v>36</v>
      </c>
      <c r="AA59" s="16">
        <f aca="true" t="shared" si="7" ref="AA59:AY59">AA8+AA10+AA12+AA14+AA16+AA18+AA20+AA24+AA26+AA28+AA30+AA32+AA34+AA36+AA38+AA40+AA42+AA44+AA46+AA52+AA54+AA22</f>
        <v>36</v>
      </c>
      <c r="AB59" s="16">
        <f t="shared" si="7"/>
        <v>36</v>
      </c>
      <c r="AC59" s="16">
        <f t="shared" si="7"/>
        <v>36</v>
      </c>
      <c r="AD59" s="16">
        <f t="shared" si="7"/>
        <v>36</v>
      </c>
      <c r="AE59" s="16">
        <f t="shared" si="7"/>
        <v>36</v>
      </c>
      <c r="AF59" s="16">
        <f t="shared" si="7"/>
        <v>36</v>
      </c>
      <c r="AG59" s="16">
        <f t="shared" si="7"/>
        <v>36</v>
      </c>
      <c r="AH59" s="16">
        <f t="shared" si="7"/>
        <v>36</v>
      </c>
      <c r="AI59" s="16">
        <f t="shared" si="7"/>
        <v>36</v>
      </c>
      <c r="AJ59" s="16">
        <f t="shared" si="7"/>
        <v>36</v>
      </c>
      <c r="AK59" s="16">
        <f t="shared" si="7"/>
        <v>36</v>
      </c>
      <c r="AL59" s="16">
        <f t="shared" si="7"/>
        <v>36</v>
      </c>
      <c r="AM59" s="16">
        <f t="shared" si="7"/>
        <v>36</v>
      </c>
      <c r="AN59" s="16">
        <f t="shared" si="7"/>
        <v>36</v>
      </c>
      <c r="AO59" s="16">
        <f t="shared" si="7"/>
        <v>36</v>
      </c>
      <c r="AP59" s="16">
        <f t="shared" si="7"/>
        <v>36</v>
      </c>
      <c r="AQ59" s="16">
        <f t="shared" si="7"/>
        <v>36</v>
      </c>
      <c r="AR59" s="16">
        <f t="shared" si="7"/>
        <v>36</v>
      </c>
      <c r="AS59" s="16">
        <f t="shared" si="7"/>
        <v>36</v>
      </c>
      <c r="AT59" s="16">
        <f t="shared" si="7"/>
        <v>36</v>
      </c>
      <c r="AU59" s="16">
        <f t="shared" si="7"/>
        <v>36</v>
      </c>
      <c r="AV59" s="16">
        <f t="shared" si="7"/>
        <v>36</v>
      </c>
      <c r="AW59" s="16">
        <f>AW8+AW10+AW12+AW14+AW16+AW18+AW20+AW24+AW26+AW28+AW30+AW32+AW34+AW36+AW38+AW40+AW42+AW44+AW46+AW54+AW22</f>
        <v>18</v>
      </c>
      <c r="AX59" s="16"/>
      <c r="AY59" s="16">
        <f t="shared" si="7"/>
        <v>846</v>
      </c>
      <c r="AZ59" s="33">
        <v>0</v>
      </c>
      <c r="BA59" s="33">
        <v>0</v>
      </c>
      <c r="BB59" s="33">
        <v>0</v>
      </c>
      <c r="BC59" s="33">
        <v>0</v>
      </c>
      <c r="BD59" s="33">
        <v>0</v>
      </c>
      <c r="BE59" s="33">
        <v>0</v>
      </c>
      <c r="BF59" s="33">
        <v>0</v>
      </c>
      <c r="BG59" s="33">
        <v>0</v>
      </c>
      <c r="BH59" s="33"/>
      <c r="BI59" s="12">
        <f t="shared" si="3"/>
        <v>1440</v>
      </c>
    </row>
    <row r="60" spans="1:61" ht="15.75" customHeight="1">
      <c r="A60" s="14"/>
      <c r="B60" s="164" t="s">
        <v>37</v>
      </c>
      <c r="C60" s="165"/>
      <c r="D60" s="166"/>
      <c r="E60" s="16">
        <f>E9+E11+E13+E15+E17+E19+E21+E25+E27+E29+E31+E33+E35+E37+E39+E41+E43+E45+E47+E53+E55</f>
        <v>18</v>
      </c>
      <c r="F60" s="16">
        <f>F9+F11+F13+F15+F17+F19+F21+F25+F27+F29+F31+F33+F35+F37+F39+F41+F43+F45+F47+F53+F55</f>
        <v>18</v>
      </c>
      <c r="G60" s="16">
        <f t="shared" si="6"/>
        <v>18</v>
      </c>
      <c r="H60" s="16">
        <f t="shared" si="6"/>
        <v>18</v>
      </c>
      <c r="I60" s="16">
        <f t="shared" si="6"/>
        <v>18</v>
      </c>
      <c r="J60" s="16">
        <f t="shared" si="6"/>
        <v>18</v>
      </c>
      <c r="K60" s="16">
        <f t="shared" si="6"/>
        <v>18</v>
      </c>
      <c r="L60" s="16">
        <f t="shared" si="6"/>
        <v>18</v>
      </c>
      <c r="M60" s="16">
        <f t="shared" si="6"/>
        <v>18</v>
      </c>
      <c r="N60" s="16">
        <f t="shared" si="6"/>
        <v>18</v>
      </c>
      <c r="O60" s="16">
        <f t="shared" si="6"/>
        <v>18</v>
      </c>
      <c r="P60" s="16">
        <f t="shared" si="6"/>
        <v>18</v>
      </c>
      <c r="Q60" s="16">
        <f t="shared" si="6"/>
        <v>18</v>
      </c>
      <c r="R60" s="16">
        <f t="shared" si="6"/>
        <v>18</v>
      </c>
      <c r="S60" s="16">
        <f t="shared" si="6"/>
        <v>18</v>
      </c>
      <c r="T60" s="16">
        <f t="shared" si="6"/>
        <v>18</v>
      </c>
      <c r="U60" s="16">
        <f t="shared" si="6"/>
        <v>9</v>
      </c>
      <c r="V60" s="16"/>
      <c r="W60" s="16">
        <f>SUM(E60:V60)</f>
        <v>297</v>
      </c>
      <c r="X60" s="16">
        <f>X9+X11+X13+X15+X17+X19+X21+X25+X27+X29+X31+X33+X35+X39+X41+X43+X45+X47+X51+X53+X37+X23</f>
        <v>0</v>
      </c>
      <c r="Y60" s="16">
        <f>Y9+Y11+Y13+Y15+Y17+Y19+Y21+Y25+Y27+Y29+Y31+Y33+Y35+Y39+Y41+Y43+Y45+Y47+Y51+Y53+Y37+Y23</f>
        <v>0</v>
      </c>
      <c r="Z60" s="16">
        <f>Z9+Z11+Z13+Z15+Z17+Z19+Z21+Z25+Z27+Z29+Z31+Z33+Z35+Z39+Z41+Z43+Z45+Z47+Z51+Z53+Z37+Z23</f>
        <v>18</v>
      </c>
      <c r="AA60" s="16">
        <f aca="true" t="shared" si="8" ref="AA60:AW60">AA9+AA11+AA13+AA15+AA17+AA19+AA21+AA25+AA27+AA29+AA31+AA33+AA35+AA39+AA41+AA43+AA45+AA47+AA51+AA53+AA37+AA23</f>
        <v>18</v>
      </c>
      <c r="AB60" s="16">
        <f t="shared" si="8"/>
        <v>18</v>
      </c>
      <c r="AC60" s="16">
        <f t="shared" si="8"/>
        <v>18</v>
      </c>
      <c r="AD60" s="16">
        <f t="shared" si="8"/>
        <v>18</v>
      </c>
      <c r="AE60" s="16">
        <f t="shared" si="8"/>
        <v>18</v>
      </c>
      <c r="AF60" s="16">
        <f t="shared" si="8"/>
        <v>18</v>
      </c>
      <c r="AG60" s="16">
        <f t="shared" si="8"/>
        <v>18</v>
      </c>
      <c r="AH60" s="16">
        <f t="shared" si="8"/>
        <v>18</v>
      </c>
      <c r="AI60" s="16">
        <f t="shared" si="8"/>
        <v>18</v>
      </c>
      <c r="AJ60" s="16">
        <f t="shared" si="8"/>
        <v>15</v>
      </c>
      <c r="AK60" s="16">
        <f t="shared" si="8"/>
        <v>18</v>
      </c>
      <c r="AL60" s="16">
        <f t="shared" si="8"/>
        <v>18</v>
      </c>
      <c r="AM60" s="16">
        <f t="shared" si="8"/>
        <v>18</v>
      </c>
      <c r="AN60" s="16">
        <f t="shared" si="8"/>
        <v>18</v>
      </c>
      <c r="AO60" s="16">
        <f t="shared" si="8"/>
        <v>18</v>
      </c>
      <c r="AP60" s="16">
        <f t="shared" si="8"/>
        <v>15</v>
      </c>
      <c r="AQ60" s="16">
        <f t="shared" si="8"/>
        <v>18</v>
      </c>
      <c r="AR60" s="16">
        <f t="shared" si="8"/>
        <v>15</v>
      </c>
      <c r="AS60" s="16">
        <f t="shared" si="8"/>
        <v>15</v>
      </c>
      <c r="AT60" s="16">
        <f t="shared" si="8"/>
        <v>15</v>
      </c>
      <c r="AU60" s="16">
        <f t="shared" si="8"/>
        <v>9</v>
      </c>
      <c r="AV60" s="16">
        <f t="shared" si="8"/>
        <v>9</v>
      </c>
      <c r="AW60" s="16">
        <f t="shared" si="8"/>
        <v>6</v>
      </c>
      <c r="AX60" s="16"/>
      <c r="AY60" s="64">
        <f t="shared" si="1"/>
        <v>387</v>
      </c>
      <c r="AZ60" s="33">
        <v>0</v>
      </c>
      <c r="BA60" s="33">
        <v>0</v>
      </c>
      <c r="BB60" s="33">
        <v>0</v>
      </c>
      <c r="BC60" s="33">
        <v>0</v>
      </c>
      <c r="BD60" s="33">
        <v>0</v>
      </c>
      <c r="BE60" s="33">
        <v>0</v>
      </c>
      <c r="BF60" s="33">
        <v>0</v>
      </c>
      <c r="BG60" s="33">
        <v>0</v>
      </c>
      <c r="BH60" s="33"/>
      <c r="BI60" s="12">
        <f t="shared" si="3"/>
        <v>684</v>
      </c>
    </row>
    <row r="61" spans="1:61" ht="27" customHeight="1">
      <c r="A61" s="14"/>
      <c r="B61" s="10"/>
      <c r="C61" s="10" t="s">
        <v>79</v>
      </c>
      <c r="D61" s="10"/>
      <c r="E61" s="15"/>
      <c r="F61" s="15"/>
      <c r="G61" s="15"/>
      <c r="H61" s="15"/>
      <c r="I61" s="15"/>
      <c r="J61" s="15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>
        <v>18</v>
      </c>
      <c r="V61" s="10"/>
      <c r="W61" s="48"/>
      <c r="X61" s="27"/>
      <c r="Y61" s="27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30"/>
      <c r="AW61" s="30">
        <v>18</v>
      </c>
      <c r="AX61" s="30"/>
      <c r="AY61" s="48"/>
      <c r="AZ61" s="27"/>
      <c r="BA61" s="27"/>
      <c r="BB61" s="27"/>
      <c r="BC61" s="27"/>
      <c r="BD61" s="27"/>
      <c r="BE61" s="27"/>
      <c r="BF61" s="27"/>
      <c r="BG61" s="27"/>
      <c r="BH61" s="27"/>
      <c r="BI61" s="10"/>
    </row>
    <row r="62" spans="1:61" ht="24" customHeight="1">
      <c r="A62" s="14"/>
      <c r="B62" s="2"/>
      <c r="C62" s="2"/>
      <c r="D62" s="2"/>
      <c r="E62" s="3"/>
      <c r="F62" s="3"/>
      <c r="G62" s="3"/>
      <c r="H62" s="3"/>
      <c r="I62" s="3"/>
      <c r="J62" s="3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15">
      <c r="B63" s="34"/>
      <c r="C63" s="2" t="s">
        <v>67</v>
      </c>
      <c r="D63" s="2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15">
      <c r="B64" s="35"/>
      <c r="C64" s="2" t="s">
        <v>68</v>
      </c>
      <c r="D64" s="2"/>
      <c r="E64" s="3"/>
      <c r="F64" s="3"/>
      <c r="G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15">
      <c r="B65" s="2"/>
      <c r="C65" s="2"/>
      <c r="D65" s="2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15">
      <c r="B66" s="2"/>
      <c r="C66" s="2"/>
      <c r="D66" s="2"/>
      <c r="E66" s="3"/>
      <c r="F66" s="3"/>
      <c r="G66" s="3"/>
      <c r="H66" s="3"/>
      <c r="I66" s="3"/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15">
      <c r="B67" s="2"/>
      <c r="C67" s="2"/>
      <c r="D67" s="2"/>
      <c r="E67" s="3"/>
      <c r="F67" s="3"/>
      <c r="G67" s="3"/>
      <c r="H67" s="3"/>
      <c r="I67" s="3"/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15">
      <c r="B68" s="2"/>
      <c r="C68" s="2"/>
      <c r="D68" s="2"/>
      <c r="E68" s="3"/>
      <c r="F68" s="3"/>
      <c r="G68" s="3"/>
      <c r="H68" s="3"/>
      <c r="I68" s="3"/>
      <c r="J68" s="3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15">
      <c r="B69" s="2"/>
      <c r="C69" s="2"/>
      <c r="D69" s="2"/>
      <c r="E69" s="3"/>
      <c r="F69" s="3"/>
      <c r="G69" s="3"/>
      <c r="H69" s="3"/>
      <c r="I69" s="3"/>
      <c r="J69" s="3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ht="15">
      <c r="B70" s="2"/>
      <c r="C70" s="2"/>
      <c r="D70" s="2"/>
      <c r="E70" s="3"/>
      <c r="F70" s="3"/>
      <c r="G70" s="3"/>
      <c r="H70" s="3"/>
      <c r="I70" s="3"/>
      <c r="J70" s="3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2:61" ht="15">
      <c r="B71" s="2"/>
      <c r="C71" s="2"/>
      <c r="D71" s="2"/>
      <c r="E71" s="3"/>
      <c r="F71" s="3"/>
      <c r="G71" s="3"/>
      <c r="H71" s="3"/>
      <c r="I71" s="3"/>
      <c r="J71" s="3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15">
      <c r="B72" s="2"/>
      <c r="C72" s="2"/>
      <c r="D72" s="2"/>
      <c r="E72" s="3"/>
      <c r="F72" s="3"/>
      <c r="G72" s="3"/>
      <c r="H72" s="3"/>
      <c r="I72" s="3"/>
      <c r="J72" s="3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15">
      <c r="B73" s="2"/>
      <c r="C73" s="2"/>
      <c r="D73" s="2"/>
      <c r="E73" s="3"/>
      <c r="F73" s="3"/>
      <c r="G73" s="3"/>
      <c r="H73" s="3"/>
      <c r="I73" s="3"/>
      <c r="J73" s="3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15">
      <c r="B74" s="2"/>
      <c r="C74" s="2"/>
      <c r="D74" s="2"/>
      <c r="E74" s="3"/>
      <c r="F74" s="3"/>
      <c r="G74" s="3"/>
      <c r="H74" s="3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15">
      <c r="B75" s="2"/>
      <c r="C75" s="2"/>
      <c r="D75" s="2"/>
      <c r="E75" s="3"/>
      <c r="F75" s="3"/>
      <c r="G75" s="3"/>
      <c r="H75" s="3"/>
      <c r="I75" s="3"/>
      <c r="J75" s="3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15">
      <c r="B76" s="2"/>
      <c r="C76" s="2"/>
      <c r="D76" s="2"/>
      <c r="E76" s="3"/>
      <c r="F76" s="3"/>
      <c r="G76" s="3"/>
      <c r="H76" s="3"/>
      <c r="I76" s="3"/>
      <c r="J76" s="3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15">
      <c r="B77" s="2"/>
      <c r="C77" s="2"/>
      <c r="D77" s="2"/>
      <c r="E77" s="3"/>
      <c r="F77" s="3"/>
      <c r="G77" s="3"/>
      <c r="H77" s="3"/>
      <c r="I77" s="3"/>
      <c r="J77" s="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15">
      <c r="B78" s="2"/>
      <c r="C78" s="2"/>
      <c r="D78" s="2"/>
      <c r="E78" s="3"/>
      <c r="F78" s="3"/>
      <c r="G78" s="3"/>
      <c r="H78" s="3"/>
      <c r="I78" s="3"/>
      <c r="J78" s="3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15">
      <c r="B79" s="2"/>
      <c r="C79" s="2"/>
      <c r="D79" s="2"/>
      <c r="E79" s="3"/>
      <c r="F79" s="3"/>
      <c r="G79" s="3"/>
      <c r="H79" s="3"/>
      <c r="I79" s="3"/>
      <c r="J79" s="3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15">
      <c r="B80" s="2"/>
      <c r="C80" s="2"/>
      <c r="D80" s="2"/>
      <c r="E80" s="3"/>
      <c r="F80" s="3"/>
      <c r="G80" s="3"/>
      <c r="H80" s="3"/>
      <c r="I80" s="3"/>
      <c r="J80" s="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15">
      <c r="B81" s="2"/>
      <c r="C81" s="2"/>
      <c r="D81" s="2"/>
      <c r="E81" s="3"/>
      <c r="F81" s="3"/>
      <c r="G81" s="3"/>
      <c r="H81" s="3"/>
      <c r="I81" s="3"/>
      <c r="J81" s="3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15">
      <c r="B82" s="2"/>
      <c r="C82" s="2"/>
      <c r="D82" s="2"/>
      <c r="E82" s="3"/>
      <c r="F82" s="3"/>
      <c r="G82" s="3"/>
      <c r="H82" s="3"/>
      <c r="I82" s="3"/>
      <c r="J82" s="3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15">
      <c r="B83" s="2"/>
      <c r="C83" s="2"/>
      <c r="D83" s="2"/>
      <c r="E83" s="3"/>
      <c r="F83" s="3"/>
      <c r="G83" s="3"/>
      <c r="H83" s="3"/>
      <c r="I83" s="3"/>
      <c r="J83" s="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15">
      <c r="B84" s="2"/>
      <c r="C84" s="2"/>
      <c r="D84" s="2"/>
      <c r="E84" s="3"/>
      <c r="F84" s="3"/>
      <c r="G84" s="3"/>
      <c r="H84" s="3"/>
      <c r="I84" s="3"/>
      <c r="J84" s="3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15">
      <c r="B85" s="2"/>
      <c r="C85" s="2"/>
      <c r="D85" s="2"/>
      <c r="E85" s="3"/>
      <c r="F85" s="3"/>
      <c r="G85" s="3"/>
      <c r="H85" s="3"/>
      <c r="I85" s="3"/>
      <c r="J85" s="3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15">
      <c r="B86" s="2"/>
      <c r="C86" s="2"/>
      <c r="D86" s="2"/>
      <c r="E86" s="3"/>
      <c r="F86" s="3"/>
      <c r="G86" s="3"/>
      <c r="H86" s="3"/>
      <c r="I86" s="3"/>
      <c r="J86" s="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15">
      <c r="B87" s="2"/>
      <c r="C87" s="2"/>
      <c r="D87" s="2"/>
      <c r="E87" s="3"/>
      <c r="F87" s="3"/>
      <c r="G87" s="3"/>
      <c r="H87" s="3"/>
      <c r="I87" s="3"/>
      <c r="J87" s="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15">
      <c r="B88" s="2"/>
      <c r="C88" s="2"/>
      <c r="D88" s="2"/>
      <c r="E88" s="3"/>
      <c r="F88" s="3"/>
      <c r="G88" s="3"/>
      <c r="H88" s="3"/>
      <c r="I88" s="3"/>
      <c r="J88" s="3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15">
      <c r="B89" s="2"/>
      <c r="C89" s="2"/>
      <c r="D89" s="2"/>
      <c r="E89" s="3"/>
      <c r="F89" s="3"/>
      <c r="G89" s="3"/>
      <c r="H89" s="3"/>
      <c r="I89" s="3"/>
      <c r="J89" s="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15">
      <c r="B90" s="2"/>
      <c r="C90" s="2"/>
      <c r="D90" s="2"/>
      <c r="E90" s="3"/>
      <c r="F90" s="3"/>
      <c r="G90" s="3"/>
      <c r="H90" s="3"/>
      <c r="I90" s="3"/>
      <c r="J90" s="3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 ht="15">
      <c r="B91" s="2"/>
      <c r="C91" s="2"/>
      <c r="D91" s="2"/>
      <c r="E91" s="3"/>
      <c r="F91" s="3"/>
      <c r="G91" s="3"/>
      <c r="H91" s="3"/>
      <c r="I91" s="3"/>
      <c r="J91" s="3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 ht="15">
      <c r="B92" s="2"/>
      <c r="C92" s="2"/>
      <c r="D92" s="2"/>
      <c r="E92" s="3"/>
      <c r="F92" s="3"/>
      <c r="G92" s="3"/>
      <c r="H92" s="3"/>
      <c r="I92" s="3"/>
      <c r="J92" s="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 ht="15">
      <c r="B93" s="2"/>
      <c r="C93" s="2"/>
      <c r="D93" s="2"/>
      <c r="E93" s="3"/>
      <c r="F93" s="3"/>
      <c r="G93" s="3"/>
      <c r="H93" s="3"/>
      <c r="I93" s="3"/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 ht="15">
      <c r="B94" s="2"/>
      <c r="C94" s="2"/>
      <c r="D94" s="2"/>
      <c r="E94" s="3"/>
      <c r="F94" s="3"/>
      <c r="G94" s="3"/>
      <c r="H94" s="3"/>
      <c r="I94" s="3"/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 ht="15">
      <c r="B95" s="2"/>
      <c r="C95" s="2"/>
      <c r="D95" s="2"/>
      <c r="E95" s="3"/>
      <c r="F95" s="3"/>
      <c r="G95" s="3"/>
      <c r="H95" s="3"/>
      <c r="I95" s="3"/>
      <c r="J95" s="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 ht="15">
      <c r="B96" s="2"/>
      <c r="C96" s="2"/>
      <c r="D96" s="2"/>
      <c r="E96" s="3"/>
      <c r="F96" s="3"/>
      <c r="G96" s="3"/>
      <c r="H96" s="3"/>
      <c r="I96" s="3"/>
      <c r="J96" s="3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 ht="15">
      <c r="B97" s="2"/>
      <c r="C97" s="2"/>
      <c r="D97" s="2"/>
      <c r="E97" s="3"/>
      <c r="F97" s="3"/>
      <c r="G97" s="3"/>
      <c r="H97" s="3"/>
      <c r="I97" s="3"/>
      <c r="J97" s="3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 ht="15">
      <c r="B98" s="2"/>
      <c r="C98" s="2"/>
      <c r="D98" s="2"/>
      <c r="E98" s="3"/>
      <c r="F98" s="3"/>
      <c r="G98" s="3"/>
      <c r="H98" s="3"/>
      <c r="I98" s="3"/>
      <c r="J98" s="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 ht="15">
      <c r="B99" s="2"/>
      <c r="C99" s="2"/>
      <c r="D99" s="2"/>
      <c r="E99" s="3"/>
      <c r="F99" s="3"/>
      <c r="G99" s="3"/>
      <c r="H99" s="3"/>
      <c r="I99" s="3"/>
      <c r="J99" s="3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 ht="15">
      <c r="B100" s="2"/>
      <c r="C100" s="2"/>
      <c r="D100" s="2"/>
      <c r="E100" s="3"/>
      <c r="F100" s="3"/>
      <c r="G100" s="3"/>
      <c r="H100" s="3"/>
      <c r="I100" s="3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 ht="15">
      <c r="B101" s="2"/>
      <c r="C101" s="2"/>
      <c r="D101" s="2"/>
      <c r="E101" s="3"/>
      <c r="F101" s="3"/>
      <c r="G101" s="3"/>
      <c r="H101" s="3"/>
      <c r="I101" s="3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 ht="15">
      <c r="B102" s="2"/>
      <c r="C102" s="2"/>
      <c r="D102" s="2"/>
      <c r="E102" s="3"/>
      <c r="F102" s="3"/>
      <c r="G102" s="3"/>
      <c r="H102" s="3"/>
      <c r="I102" s="3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 ht="15">
      <c r="B103" s="2"/>
      <c r="C103" s="2"/>
      <c r="D103" s="2"/>
      <c r="E103" s="3"/>
      <c r="F103" s="3"/>
      <c r="G103" s="3"/>
      <c r="H103" s="3"/>
      <c r="I103" s="3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 ht="15">
      <c r="B104" s="2"/>
      <c r="C104" s="2"/>
      <c r="D104" s="2"/>
      <c r="E104" s="3"/>
      <c r="F104" s="3"/>
      <c r="G104" s="3"/>
      <c r="H104" s="3"/>
      <c r="I104" s="3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 ht="15">
      <c r="B105" s="2"/>
      <c r="C105" s="2"/>
      <c r="D105" s="2"/>
      <c r="E105" s="3"/>
      <c r="F105" s="3"/>
      <c r="G105" s="3"/>
      <c r="H105" s="3"/>
      <c r="I105" s="3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 ht="15">
      <c r="B106" s="2"/>
      <c r="C106" s="2"/>
      <c r="D106" s="2"/>
      <c r="E106" s="3"/>
      <c r="F106" s="3"/>
      <c r="G106" s="3"/>
      <c r="H106" s="3"/>
      <c r="I106" s="3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 ht="15">
      <c r="B107" s="2"/>
      <c r="C107" s="2"/>
      <c r="D107" s="2"/>
      <c r="E107" s="3"/>
      <c r="F107" s="3"/>
      <c r="G107" s="3"/>
      <c r="H107" s="3"/>
      <c r="I107" s="3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 ht="15">
      <c r="B108" s="2"/>
      <c r="C108" s="2"/>
      <c r="D108" s="2"/>
      <c r="E108" s="3"/>
      <c r="F108" s="3"/>
      <c r="G108" s="3"/>
      <c r="H108" s="3"/>
      <c r="I108" s="3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15">
      <c r="B109" s="2"/>
      <c r="C109" s="2"/>
      <c r="D109" s="2"/>
      <c r="E109" s="3"/>
      <c r="F109" s="3"/>
      <c r="G109" s="3"/>
      <c r="H109" s="3"/>
      <c r="I109" s="3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 ht="15">
      <c r="B110" s="2"/>
      <c r="C110" s="2"/>
      <c r="D110" s="2"/>
      <c r="E110" s="3"/>
      <c r="F110" s="3"/>
      <c r="G110" s="3"/>
      <c r="H110" s="3"/>
      <c r="I110" s="3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 ht="15">
      <c r="B111" s="2"/>
      <c r="C111" s="2"/>
      <c r="D111" s="2"/>
      <c r="E111" s="3"/>
      <c r="F111" s="3"/>
      <c r="G111" s="3"/>
      <c r="H111" s="3"/>
      <c r="I111" s="3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 ht="15">
      <c r="B112" s="2"/>
      <c r="C112" s="2"/>
      <c r="D112" s="2"/>
      <c r="E112" s="3"/>
      <c r="F112" s="3"/>
      <c r="G112" s="3"/>
      <c r="H112" s="3"/>
      <c r="I112" s="3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 ht="15">
      <c r="B113" s="2"/>
      <c r="C113" s="2"/>
      <c r="D113" s="2"/>
      <c r="E113" s="3"/>
      <c r="F113" s="3"/>
      <c r="G113" s="3"/>
      <c r="H113" s="3"/>
      <c r="I113" s="3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 ht="15">
      <c r="B114" s="2"/>
      <c r="C114" s="2"/>
      <c r="D114" s="2"/>
      <c r="E114" s="3"/>
      <c r="F114" s="3"/>
      <c r="G114" s="3"/>
      <c r="H114" s="3"/>
      <c r="I114" s="3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 ht="15">
      <c r="B115" s="2"/>
      <c r="C115" s="2"/>
      <c r="D115" s="2"/>
      <c r="E115" s="3"/>
      <c r="F115" s="3"/>
      <c r="G115" s="3"/>
      <c r="H115" s="3"/>
      <c r="I115" s="3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 ht="15">
      <c r="B116" s="2"/>
      <c r="C116" s="2"/>
      <c r="D116" s="2"/>
      <c r="E116" s="3"/>
      <c r="F116" s="3"/>
      <c r="G116" s="3"/>
      <c r="H116" s="3"/>
      <c r="I116" s="3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 ht="15">
      <c r="B117" s="2"/>
      <c r="C117" s="2"/>
      <c r="D117" s="2"/>
      <c r="E117" s="3"/>
      <c r="F117" s="3"/>
      <c r="G117" s="3"/>
      <c r="H117" s="3"/>
      <c r="I117" s="3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 ht="15">
      <c r="B118" s="2"/>
      <c r="C118" s="2"/>
      <c r="D118" s="2"/>
      <c r="E118" s="3"/>
      <c r="F118" s="3"/>
      <c r="G118" s="3"/>
      <c r="H118" s="3"/>
      <c r="I118" s="3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 ht="15">
      <c r="B119" s="2"/>
      <c r="C119" s="2"/>
      <c r="D119" s="2"/>
      <c r="E119" s="3"/>
      <c r="F119" s="3"/>
      <c r="G119" s="3"/>
      <c r="H119" s="3"/>
      <c r="I119" s="3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 ht="15">
      <c r="B120" s="2"/>
      <c r="C120" s="2"/>
      <c r="D120" s="2"/>
      <c r="E120" s="3"/>
      <c r="F120" s="3"/>
      <c r="G120" s="3"/>
      <c r="H120" s="3"/>
      <c r="I120" s="3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 ht="15">
      <c r="B121" s="2"/>
      <c r="C121" s="2"/>
      <c r="D121" s="2"/>
      <c r="E121" s="3"/>
      <c r="F121" s="3"/>
      <c r="G121" s="3"/>
      <c r="H121" s="3"/>
      <c r="I121" s="3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 ht="15">
      <c r="B122" s="2"/>
      <c r="C122" s="2"/>
      <c r="D122" s="2"/>
      <c r="E122" s="3"/>
      <c r="F122" s="3"/>
      <c r="G122" s="3"/>
      <c r="H122" s="3"/>
      <c r="I122" s="3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 ht="15">
      <c r="B123" s="2"/>
      <c r="C123" s="2"/>
      <c r="D123" s="2"/>
      <c r="E123" s="3"/>
      <c r="F123" s="3"/>
      <c r="G123" s="3"/>
      <c r="H123" s="3"/>
      <c r="I123" s="3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 ht="15">
      <c r="B124" s="2"/>
      <c r="C124" s="2"/>
      <c r="D124" s="2"/>
      <c r="E124" s="3"/>
      <c r="F124" s="3"/>
      <c r="G124" s="3"/>
      <c r="H124" s="3"/>
      <c r="I124" s="3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 ht="15">
      <c r="B125" s="2"/>
      <c r="C125" s="2"/>
      <c r="D125" s="2"/>
      <c r="E125" s="3"/>
      <c r="F125" s="3"/>
      <c r="G125" s="3"/>
      <c r="H125" s="3"/>
      <c r="I125" s="3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 ht="15">
      <c r="B126" s="2"/>
      <c r="C126" s="2"/>
      <c r="D126" s="2"/>
      <c r="E126" s="3"/>
      <c r="F126" s="3"/>
      <c r="G126" s="3"/>
      <c r="H126" s="3"/>
      <c r="I126" s="3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 ht="15">
      <c r="B127" s="2"/>
      <c r="C127" s="2"/>
      <c r="D127" s="2"/>
      <c r="E127" s="3"/>
      <c r="F127" s="3"/>
      <c r="G127" s="3"/>
      <c r="H127" s="3"/>
      <c r="I127" s="3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 ht="15">
      <c r="B128" s="2"/>
      <c r="C128" s="2"/>
      <c r="D128" s="2"/>
      <c r="E128" s="3"/>
      <c r="F128" s="3"/>
      <c r="G128" s="3"/>
      <c r="H128" s="3"/>
      <c r="I128" s="3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 ht="15">
      <c r="B129" s="2"/>
      <c r="C129" s="2"/>
      <c r="D129" s="2"/>
      <c r="E129" s="3"/>
      <c r="F129" s="3"/>
      <c r="G129" s="3"/>
      <c r="H129" s="3"/>
      <c r="I129" s="3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 ht="15">
      <c r="B130" s="2"/>
      <c r="C130" s="2"/>
      <c r="D130" s="2"/>
      <c r="E130" s="3"/>
      <c r="F130" s="3"/>
      <c r="G130" s="3"/>
      <c r="H130" s="3"/>
      <c r="I130" s="3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 ht="15">
      <c r="B131" s="2"/>
      <c r="C131" s="2"/>
      <c r="D131" s="2"/>
      <c r="E131" s="3"/>
      <c r="F131" s="3"/>
      <c r="G131" s="3"/>
      <c r="H131" s="3"/>
      <c r="I131" s="3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 ht="15">
      <c r="B132" s="2"/>
      <c r="C132" s="2"/>
      <c r="D132" s="2"/>
      <c r="E132" s="3"/>
      <c r="F132" s="3"/>
      <c r="G132" s="3"/>
      <c r="H132" s="3"/>
      <c r="I132" s="3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 ht="15">
      <c r="B133" s="2"/>
      <c r="C133" s="2"/>
      <c r="D133" s="2"/>
      <c r="E133" s="3"/>
      <c r="F133" s="3"/>
      <c r="G133" s="3"/>
      <c r="H133" s="3"/>
      <c r="I133" s="3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 ht="15">
      <c r="B134" s="2"/>
      <c r="C134" s="2"/>
      <c r="D134" s="2"/>
      <c r="E134" s="3"/>
      <c r="F134" s="3"/>
      <c r="G134" s="3"/>
      <c r="H134" s="3"/>
      <c r="I134" s="3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 ht="15">
      <c r="B135" s="2"/>
      <c r="C135" s="2"/>
      <c r="D135" s="2"/>
      <c r="E135" s="3"/>
      <c r="F135" s="3"/>
      <c r="G135" s="3"/>
      <c r="H135" s="3"/>
      <c r="I135" s="3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 ht="15">
      <c r="B136" s="2"/>
      <c r="C136" s="2"/>
      <c r="D136" s="2"/>
      <c r="E136" s="3"/>
      <c r="F136" s="3"/>
      <c r="G136" s="3"/>
      <c r="H136" s="3"/>
      <c r="I136" s="3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 ht="15">
      <c r="B137" s="2"/>
      <c r="C137" s="2"/>
      <c r="D137" s="2"/>
      <c r="E137" s="3"/>
      <c r="F137" s="3"/>
      <c r="G137" s="3"/>
      <c r="H137" s="3"/>
      <c r="I137" s="3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 ht="15">
      <c r="B138" s="2"/>
      <c r="C138" s="2"/>
      <c r="D138" s="2"/>
      <c r="E138" s="3"/>
      <c r="F138" s="3"/>
      <c r="G138" s="3"/>
      <c r="H138" s="3"/>
      <c r="I138" s="3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 ht="15">
      <c r="B139" s="2"/>
      <c r="C139" s="2"/>
      <c r="D139" s="2"/>
      <c r="E139" s="3"/>
      <c r="F139" s="3"/>
      <c r="G139" s="3"/>
      <c r="H139" s="3"/>
      <c r="I139" s="3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 ht="15">
      <c r="B140" s="2"/>
      <c r="C140" s="2"/>
      <c r="D140" s="2"/>
      <c r="E140" s="3"/>
      <c r="F140" s="3"/>
      <c r="G140" s="3"/>
      <c r="H140" s="3"/>
      <c r="I140" s="3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 ht="15">
      <c r="B141" s="2"/>
      <c r="C141" s="2"/>
      <c r="D141" s="2"/>
      <c r="E141" s="3"/>
      <c r="F141" s="3"/>
      <c r="G141" s="3"/>
      <c r="H141" s="3"/>
      <c r="I141" s="3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 ht="15">
      <c r="B142" s="2"/>
      <c r="C142" s="2"/>
      <c r="D142" s="2"/>
      <c r="E142" s="3"/>
      <c r="F142" s="3"/>
      <c r="G142" s="3"/>
      <c r="H142" s="3"/>
      <c r="I142" s="3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 ht="15">
      <c r="B143" s="2"/>
      <c r="C143" s="2"/>
      <c r="D143" s="2"/>
      <c r="E143" s="3"/>
      <c r="F143" s="3"/>
      <c r="G143" s="3"/>
      <c r="H143" s="3"/>
      <c r="I143" s="3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 ht="15">
      <c r="B144" s="2"/>
      <c r="C144" s="2"/>
      <c r="D144" s="2"/>
      <c r="E144" s="3"/>
      <c r="F144" s="3"/>
      <c r="G144" s="3"/>
      <c r="H144" s="3"/>
      <c r="I144" s="3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 ht="15">
      <c r="B145" s="2"/>
      <c r="C145" s="2"/>
      <c r="D145" s="2"/>
      <c r="E145" s="3"/>
      <c r="F145" s="3"/>
      <c r="G145" s="3"/>
      <c r="H145" s="3"/>
      <c r="I145" s="3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 ht="15">
      <c r="B146" s="2"/>
      <c r="C146" s="2"/>
      <c r="D146" s="2"/>
      <c r="E146" s="3"/>
      <c r="F146" s="3"/>
      <c r="G146" s="3"/>
      <c r="H146" s="3"/>
      <c r="I146" s="3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 ht="15">
      <c r="B147" s="2"/>
      <c r="C147" s="2"/>
      <c r="D147" s="2"/>
      <c r="E147" s="3"/>
      <c r="F147" s="3"/>
      <c r="G147" s="3"/>
      <c r="H147" s="3"/>
      <c r="I147" s="3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 ht="15">
      <c r="B148" s="2"/>
      <c r="C148" s="2"/>
      <c r="D148" s="2"/>
      <c r="E148" s="3"/>
      <c r="F148" s="3"/>
      <c r="G148" s="3"/>
      <c r="H148" s="3"/>
      <c r="I148" s="3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 ht="15">
      <c r="B149" s="2"/>
      <c r="C149" s="2"/>
      <c r="D149" s="2"/>
      <c r="E149" s="3"/>
      <c r="F149" s="3"/>
      <c r="G149" s="3"/>
      <c r="H149" s="3"/>
      <c r="I149" s="3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 ht="15">
      <c r="B150" s="2"/>
      <c r="C150" s="2"/>
      <c r="D150" s="2"/>
      <c r="E150" s="3"/>
      <c r="F150" s="3"/>
      <c r="G150" s="3"/>
      <c r="H150" s="3"/>
      <c r="I150" s="3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 ht="15">
      <c r="B151" s="2"/>
      <c r="C151" s="2"/>
      <c r="D151" s="2"/>
      <c r="E151" s="3"/>
      <c r="F151" s="3"/>
      <c r="G151" s="3"/>
      <c r="H151" s="3"/>
      <c r="I151" s="3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 ht="15">
      <c r="B152" s="2"/>
      <c r="C152" s="2"/>
      <c r="D152" s="2"/>
      <c r="E152" s="3"/>
      <c r="F152" s="3"/>
      <c r="G152" s="3"/>
      <c r="H152" s="3"/>
      <c r="I152" s="3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 ht="15">
      <c r="B153" s="2"/>
      <c r="C153" s="2"/>
      <c r="D153" s="2"/>
      <c r="E153" s="3"/>
      <c r="F153" s="3"/>
      <c r="G153" s="3"/>
      <c r="H153" s="3"/>
      <c r="I153" s="3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 ht="15">
      <c r="B154" s="2"/>
      <c r="C154" s="2"/>
      <c r="D154" s="2"/>
      <c r="E154" s="3"/>
      <c r="F154" s="3"/>
      <c r="G154" s="3"/>
      <c r="H154" s="3"/>
      <c r="I154" s="3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 ht="15">
      <c r="B155" s="2"/>
      <c r="C155" s="2"/>
      <c r="D155" s="2"/>
      <c r="E155" s="3"/>
      <c r="F155" s="3"/>
      <c r="G155" s="3"/>
      <c r="H155" s="3"/>
      <c r="I155" s="3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 ht="15">
      <c r="B156" s="2"/>
      <c r="C156" s="2"/>
      <c r="D156" s="2"/>
      <c r="E156" s="3"/>
      <c r="F156" s="3"/>
      <c r="G156" s="3"/>
      <c r="H156" s="3"/>
      <c r="I156" s="3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 ht="15">
      <c r="B157" s="2"/>
      <c r="C157" s="2"/>
      <c r="D157" s="2"/>
      <c r="E157" s="3"/>
      <c r="F157" s="3"/>
      <c r="G157" s="3"/>
      <c r="H157" s="3"/>
      <c r="I157" s="3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 ht="15">
      <c r="B158" s="2"/>
      <c r="C158" s="2"/>
      <c r="D158" s="2"/>
      <c r="E158" s="3"/>
      <c r="F158" s="3"/>
      <c r="G158" s="3"/>
      <c r="H158" s="3"/>
      <c r="I158" s="3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 ht="15">
      <c r="B159" s="2"/>
      <c r="C159" s="2"/>
      <c r="D159" s="2"/>
      <c r="E159" s="3"/>
      <c r="F159" s="3"/>
      <c r="G159" s="3"/>
      <c r="H159" s="3"/>
      <c r="I159" s="3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 ht="15">
      <c r="B160" s="2"/>
      <c r="C160" s="2"/>
      <c r="D160" s="2"/>
      <c r="E160" s="3"/>
      <c r="F160" s="3"/>
      <c r="G160" s="3"/>
      <c r="H160" s="3"/>
      <c r="I160" s="3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 ht="15">
      <c r="B161" s="2"/>
      <c r="C161" s="2"/>
      <c r="D161" s="2"/>
      <c r="E161" s="3"/>
      <c r="F161" s="3"/>
      <c r="G161" s="3"/>
      <c r="H161" s="3"/>
      <c r="I161" s="3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 ht="15">
      <c r="B162" s="2"/>
      <c r="C162" s="2"/>
      <c r="D162" s="2"/>
      <c r="E162" s="3"/>
      <c r="F162" s="3"/>
      <c r="G162" s="3"/>
      <c r="H162" s="3"/>
      <c r="I162" s="3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 ht="15">
      <c r="B163" s="2"/>
      <c r="C163" s="2"/>
      <c r="D163" s="2"/>
      <c r="E163" s="3"/>
      <c r="F163" s="3"/>
      <c r="G163" s="3"/>
      <c r="H163" s="3"/>
      <c r="I163" s="3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 ht="15">
      <c r="B164" s="2"/>
      <c r="C164" s="2"/>
      <c r="D164" s="2"/>
      <c r="E164" s="3"/>
      <c r="F164" s="3"/>
      <c r="G164" s="3"/>
      <c r="H164" s="3"/>
      <c r="I164" s="3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 ht="15">
      <c r="B165" s="2"/>
      <c r="C165" s="2"/>
      <c r="D165" s="2"/>
      <c r="E165" s="3"/>
      <c r="F165" s="3"/>
      <c r="G165" s="3"/>
      <c r="H165" s="3"/>
      <c r="I165" s="3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 ht="15">
      <c r="B166" s="2"/>
      <c r="C166" s="2"/>
      <c r="D166" s="2"/>
      <c r="E166" s="3"/>
      <c r="F166" s="3"/>
      <c r="G166" s="3"/>
      <c r="H166" s="3"/>
      <c r="I166" s="3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 ht="15">
      <c r="B167" s="2"/>
      <c r="C167" s="2"/>
      <c r="D167" s="2"/>
      <c r="E167" s="3"/>
      <c r="F167" s="3"/>
      <c r="G167" s="3"/>
      <c r="H167" s="3"/>
      <c r="I167" s="3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 ht="15">
      <c r="B168" s="2"/>
      <c r="C168" s="2"/>
      <c r="D168" s="2"/>
      <c r="E168" s="3"/>
      <c r="F168" s="3"/>
      <c r="G168" s="3"/>
      <c r="H168" s="3"/>
      <c r="I168" s="3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 ht="15">
      <c r="B169" s="2"/>
      <c r="C169" s="2"/>
      <c r="D169" s="2"/>
      <c r="E169" s="3"/>
      <c r="F169" s="3"/>
      <c r="G169" s="3"/>
      <c r="H169" s="3"/>
      <c r="I169" s="3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 ht="15">
      <c r="B170" s="2"/>
      <c r="C170" s="2"/>
      <c r="D170" s="2"/>
      <c r="E170" s="3"/>
      <c r="F170" s="3"/>
      <c r="G170" s="3"/>
      <c r="H170" s="3"/>
      <c r="I170" s="3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 ht="15">
      <c r="B171" s="2"/>
      <c r="C171" s="2"/>
      <c r="D171" s="2"/>
      <c r="E171" s="3"/>
      <c r="F171" s="3"/>
      <c r="G171" s="3"/>
      <c r="H171" s="3"/>
      <c r="I171" s="3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 ht="15">
      <c r="B172" s="2"/>
      <c r="C172" s="2"/>
      <c r="D172" s="2"/>
      <c r="E172" s="3"/>
      <c r="F172" s="3"/>
      <c r="G172" s="3"/>
      <c r="H172" s="3"/>
      <c r="I172" s="3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 ht="15">
      <c r="B173" s="2"/>
      <c r="C173" s="2"/>
      <c r="D173" s="2"/>
      <c r="E173" s="3"/>
      <c r="F173" s="3"/>
      <c r="G173" s="3"/>
      <c r="H173" s="3"/>
      <c r="I173" s="3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 ht="15">
      <c r="B174" s="2"/>
      <c r="C174" s="2"/>
      <c r="D174" s="2"/>
      <c r="E174" s="3"/>
      <c r="F174" s="3"/>
      <c r="G174" s="3"/>
      <c r="H174" s="3"/>
      <c r="I174" s="3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 ht="15">
      <c r="B175" s="2"/>
      <c r="C175" s="2"/>
      <c r="D175" s="2"/>
      <c r="E175" s="3"/>
      <c r="F175" s="3"/>
      <c r="G175" s="3"/>
      <c r="H175" s="3"/>
      <c r="I175" s="3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 ht="15">
      <c r="B176" s="2"/>
      <c r="C176" s="2"/>
      <c r="D176" s="2"/>
      <c r="E176" s="3"/>
      <c r="F176" s="3"/>
      <c r="G176" s="3"/>
      <c r="H176" s="3"/>
      <c r="I176" s="3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 ht="15">
      <c r="B177" s="2"/>
      <c r="C177" s="2"/>
      <c r="D177" s="2"/>
      <c r="E177" s="3"/>
      <c r="F177" s="3"/>
      <c r="G177" s="3"/>
      <c r="H177" s="3"/>
      <c r="I177" s="3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 ht="15">
      <c r="B178" s="2"/>
      <c r="C178" s="2"/>
      <c r="D178" s="2"/>
      <c r="E178" s="3"/>
      <c r="F178" s="3"/>
      <c r="G178" s="3"/>
      <c r="H178" s="3"/>
      <c r="I178" s="3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 ht="15">
      <c r="B179" s="2"/>
      <c r="C179" s="2"/>
      <c r="D179" s="2"/>
      <c r="E179" s="3"/>
      <c r="F179" s="3"/>
      <c r="G179" s="3"/>
      <c r="H179" s="3"/>
      <c r="I179" s="3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 ht="15">
      <c r="B180" s="2"/>
      <c r="C180" s="2"/>
      <c r="D180" s="2"/>
      <c r="E180" s="3"/>
      <c r="F180" s="3"/>
      <c r="G180" s="3"/>
      <c r="H180" s="3"/>
      <c r="I180" s="3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 ht="15">
      <c r="B181" s="2"/>
      <c r="C181" s="2"/>
      <c r="D181" s="2"/>
      <c r="E181" s="3"/>
      <c r="F181" s="3"/>
      <c r="G181" s="3"/>
      <c r="H181" s="3"/>
      <c r="I181" s="3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 ht="15">
      <c r="B182" s="2"/>
      <c r="C182" s="2"/>
      <c r="D182" s="2"/>
      <c r="E182" s="3"/>
      <c r="F182" s="3"/>
      <c r="G182" s="3"/>
      <c r="H182" s="3"/>
      <c r="I182" s="3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 ht="15">
      <c r="B183" s="2"/>
      <c r="C183" s="2"/>
      <c r="D183" s="2"/>
      <c r="E183" s="3"/>
      <c r="F183" s="3"/>
      <c r="G183" s="3"/>
      <c r="H183" s="3"/>
      <c r="I183" s="3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 ht="15">
      <c r="B184" s="2"/>
      <c r="C184" s="2"/>
      <c r="D184" s="2"/>
      <c r="E184" s="3"/>
      <c r="F184" s="3"/>
      <c r="G184" s="3"/>
      <c r="H184" s="3"/>
      <c r="I184" s="3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 ht="15">
      <c r="B185" s="2"/>
      <c r="C185" s="2"/>
      <c r="D185" s="2"/>
      <c r="E185" s="3"/>
      <c r="F185" s="3"/>
      <c r="G185" s="3"/>
      <c r="H185" s="3"/>
      <c r="I185" s="3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 ht="15">
      <c r="B186" s="2"/>
      <c r="C186" s="2"/>
      <c r="D186" s="2"/>
      <c r="E186" s="3"/>
      <c r="F186" s="3"/>
      <c r="G186" s="3"/>
      <c r="H186" s="3"/>
      <c r="I186" s="3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 ht="15">
      <c r="B187" s="2"/>
      <c r="C187" s="2"/>
      <c r="D187" s="2"/>
      <c r="E187" s="3"/>
      <c r="F187" s="3"/>
      <c r="G187" s="3"/>
      <c r="H187" s="3"/>
      <c r="I187" s="3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 ht="15">
      <c r="B188" s="2"/>
      <c r="C188" s="2"/>
      <c r="D188" s="2"/>
      <c r="E188" s="3"/>
      <c r="F188" s="3"/>
      <c r="G188" s="3"/>
      <c r="H188" s="3"/>
      <c r="I188" s="3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 ht="15">
      <c r="B189" s="2"/>
      <c r="C189" s="2"/>
      <c r="D189" s="2"/>
      <c r="E189" s="3"/>
      <c r="F189" s="3"/>
      <c r="G189" s="3"/>
      <c r="H189" s="3"/>
      <c r="I189" s="3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 ht="15">
      <c r="B190" s="2"/>
      <c r="C190" s="2"/>
      <c r="D190" s="2"/>
      <c r="E190" s="3"/>
      <c r="F190" s="3"/>
      <c r="G190" s="3"/>
      <c r="H190" s="3"/>
      <c r="I190" s="3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 ht="15">
      <c r="B191" s="2"/>
      <c r="C191" s="2"/>
      <c r="D191" s="2"/>
      <c r="E191" s="3"/>
      <c r="F191" s="3"/>
      <c r="G191" s="3"/>
      <c r="H191" s="3"/>
      <c r="I191" s="3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 ht="15">
      <c r="B192" s="2"/>
      <c r="C192" s="2"/>
      <c r="D192" s="2"/>
      <c r="E192" s="3"/>
      <c r="F192" s="3"/>
      <c r="G192" s="3"/>
      <c r="H192" s="3"/>
      <c r="I192" s="3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 ht="15">
      <c r="B193" s="2"/>
      <c r="C193" s="2"/>
      <c r="D193" s="2"/>
      <c r="E193" s="3"/>
      <c r="F193" s="3"/>
      <c r="G193" s="3"/>
      <c r="H193" s="3"/>
      <c r="I193" s="3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 ht="15">
      <c r="B194" s="2"/>
      <c r="C194" s="2"/>
      <c r="D194" s="2"/>
      <c r="E194" s="3"/>
      <c r="F194" s="3"/>
      <c r="G194" s="3"/>
      <c r="H194" s="3"/>
      <c r="I194" s="3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 ht="15">
      <c r="B195" s="2"/>
      <c r="C195" s="2"/>
      <c r="D195" s="2"/>
      <c r="E195" s="3"/>
      <c r="F195" s="3"/>
      <c r="G195" s="3"/>
      <c r="H195" s="3"/>
      <c r="I195" s="3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 ht="15">
      <c r="B196" s="2"/>
      <c r="C196" s="2"/>
      <c r="D196" s="2"/>
      <c r="E196" s="3"/>
      <c r="F196" s="3"/>
      <c r="G196" s="3"/>
      <c r="H196" s="3"/>
      <c r="I196" s="3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 ht="15">
      <c r="B197" s="2"/>
      <c r="C197" s="2"/>
      <c r="D197" s="2"/>
      <c r="E197" s="3"/>
      <c r="F197" s="3"/>
      <c r="G197" s="3"/>
      <c r="H197" s="3"/>
      <c r="I197" s="3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 ht="15">
      <c r="B198" s="2"/>
      <c r="C198" s="2"/>
      <c r="D198" s="2"/>
      <c r="E198" s="3"/>
      <c r="F198" s="3"/>
      <c r="G198" s="3"/>
      <c r="H198" s="3"/>
      <c r="I198" s="3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 ht="15">
      <c r="B199" s="2"/>
      <c r="C199" s="2"/>
      <c r="D199" s="2"/>
      <c r="E199" s="3"/>
      <c r="F199" s="3"/>
      <c r="G199" s="3"/>
      <c r="H199" s="3"/>
      <c r="I199" s="3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 ht="15">
      <c r="B200" s="2"/>
      <c r="C200" s="2"/>
      <c r="D200" s="2"/>
      <c r="E200" s="3"/>
      <c r="F200" s="3"/>
      <c r="G200" s="3"/>
      <c r="H200" s="3"/>
      <c r="I200" s="3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 ht="15">
      <c r="B201" s="2"/>
      <c r="C201" s="2"/>
      <c r="D201" s="2"/>
      <c r="E201" s="3"/>
      <c r="F201" s="3"/>
      <c r="G201" s="3"/>
      <c r="H201" s="3"/>
      <c r="I201" s="3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 ht="15">
      <c r="B202" s="2"/>
      <c r="C202" s="2"/>
      <c r="D202" s="2"/>
      <c r="E202" s="3"/>
      <c r="F202" s="3"/>
      <c r="G202" s="3"/>
      <c r="H202" s="3"/>
      <c r="I202" s="3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 ht="15">
      <c r="B203" s="2"/>
      <c r="C203" s="2"/>
      <c r="D203" s="2"/>
      <c r="E203" s="3"/>
      <c r="F203" s="3"/>
      <c r="G203" s="3"/>
      <c r="H203" s="3"/>
      <c r="I203" s="3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 ht="15">
      <c r="B204" s="2"/>
      <c r="C204" s="2"/>
      <c r="D204" s="2"/>
      <c r="E204" s="3"/>
      <c r="F204" s="3"/>
      <c r="G204" s="3"/>
      <c r="H204" s="3"/>
      <c r="I204" s="3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 ht="15">
      <c r="B205" s="2"/>
      <c r="C205" s="2"/>
      <c r="D205" s="2"/>
      <c r="E205" s="3"/>
      <c r="F205" s="3"/>
      <c r="G205" s="3"/>
      <c r="H205" s="3"/>
      <c r="I205" s="3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 ht="15">
      <c r="B206" s="2"/>
      <c r="C206" s="2"/>
      <c r="D206" s="2"/>
      <c r="E206" s="3"/>
      <c r="F206" s="3"/>
      <c r="G206" s="3"/>
      <c r="H206" s="3"/>
      <c r="I206" s="3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 ht="15">
      <c r="B207" s="2"/>
      <c r="C207" s="2"/>
      <c r="D207" s="2"/>
      <c r="E207" s="3"/>
      <c r="F207" s="3"/>
      <c r="G207" s="3"/>
      <c r="H207" s="3"/>
      <c r="I207" s="3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 ht="15">
      <c r="B208" s="2"/>
      <c r="C208" s="2"/>
      <c r="D208" s="2"/>
      <c r="E208" s="3"/>
      <c r="F208" s="3"/>
      <c r="G208" s="3"/>
      <c r="H208" s="3"/>
      <c r="I208" s="3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 ht="15">
      <c r="B209" s="2"/>
      <c r="C209" s="2"/>
      <c r="D209" s="2"/>
      <c r="E209" s="3"/>
      <c r="F209" s="3"/>
      <c r="G209" s="3"/>
      <c r="H209" s="3"/>
      <c r="I209" s="3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 ht="15">
      <c r="B210" s="2"/>
      <c r="C210" s="2"/>
      <c r="D210" s="2"/>
      <c r="E210" s="3"/>
      <c r="F210" s="3"/>
      <c r="G210" s="3"/>
      <c r="H210" s="3"/>
      <c r="I210" s="3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 ht="15">
      <c r="B211" s="2"/>
      <c r="C211" s="2"/>
      <c r="D211" s="2"/>
      <c r="E211" s="3"/>
      <c r="F211" s="3"/>
      <c r="G211" s="3"/>
      <c r="H211" s="3"/>
      <c r="I211" s="3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 ht="15">
      <c r="B212" s="2"/>
      <c r="C212" s="2"/>
      <c r="D212" s="2"/>
      <c r="E212" s="3"/>
      <c r="F212" s="3"/>
      <c r="G212" s="3"/>
      <c r="H212" s="3"/>
      <c r="I212" s="3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 ht="15">
      <c r="B213" s="2"/>
      <c r="C213" s="2"/>
      <c r="D213" s="2"/>
      <c r="E213" s="3"/>
      <c r="F213" s="3"/>
      <c r="G213" s="3"/>
      <c r="H213" s="3"/>
      <c r="I213" s="3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 ht="15">
      <c r="B214" s="2"/>
      <c r="C214" s="2"/>
      <c r="D214" s="2"/>
      <c r="E214" s="3"/>
      <c r="F214" s="3"/>
      <c r="G214" s="3"/>
      <c r="H214" s="3"/>
      <c r="I214" s="3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 ht="15">
      <c r="B215" s="2"/>
      <c r="C215" s="2"/>
      <c r="D215" s="2"/>
      <c r="E215" s="3"/>
      <c r="F215" s="3"/>
      <c r="G215" s="3"/>
      <c r="H215" s="3"/>
      <c r="I215" s="3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 ht="15">
      <c r="B216" s="2"/>
      <c r="C216" s="2"/>
      <c r="D216" s="2"/>
      <c r="E216" s="3"/>
      <c r="F216" s="3"/>
      <c r="G216" s="3"/>
      <c r="H216" s="3"/>
      <c r="I216" s="3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 ht="15">
      <c r="B217" s="2"/>
      <c r="C217" s="2"/>
      <c r="D217" s="2"/>
      <c r="E217" s="3"/>
      <c r="F217" s="3"/>
      <c r="G217" s="3"/>
      <c r="H217" s="3"/>
      <c r="I217" s="3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 ht="15">
      <c r="B218" s="2"/>
      <c r="C218" s="2"/>
      <c r="D218" s="2"/>
      <c r="E218" s="3"/>
      <c r="F218" s="3"/>
      <c r="G218" s="3"/>
      <c r="H218" s="3"/>
      <c r="I218" s="3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 ht="15">
      <c r="B219" s="2"/>
      <c r="C219" s="2"/>
      <c r="D219" s="2"/>
      <c r="E219" s="3"/>
      <c r="F219" s="3"/>
      <c r="G219" s="3"/>
      <c r="H219" s="3"/>
      <c r="I219" s="3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 ht="15">
      <c r="B220" s="2"/>
      <c r="C220" s="2"/>
      <c r="D220" s="2"/>
      <c r="E220" s="3"/>
      <c r="F220" s="3"/>
      <c r="G220" s="3"/>
      <c r="H220" s="3"/>
      <c r="I220" s="3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 ht="15">
      <c r="B221" s="2"/>
      <c r="C221" s="2"/>
      <c r="D221" s="2"/>
      <c r="E221" s="3"/>
      <c r="F221" s="3"/>
      <c r="G221" s="3"/>
      <c r="H221" s="3"/>
      <c r="I221" s="3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 ht="15">
      <c r="B222" s="2"/>
      <c r="C222" s="2"/>
      <c r="D222" s="2"/>
      <c r="E222" s="3"/>
      <c r="F222" s="3"/>
      <c r="G222" s="3"/>
      <c r="H222" s="3"/>
      <c r="I222" s="3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 ht="15">
      <c r="B223" s="2"/>
      <c r="C223" s="2"/>
      <c r="D223" s="2"/>
      <c r="E223" s="3"/>
      <c r="F223" s="3"/>
      <c r="G223" s="3"/>
      <c r="H223" s="3"/>
      <c r="I223" s="3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 ht="15">
      <c r="B224" s="2"/>
      <c r="C224" s="2"/>
      <c r="D224" s="2"/>
      <c r="E224" s="3"/>
      <c r="F224" s="3"/>
      <c r="G224" s="3"/>
      <c r="H224" s="3"/>
      <c r="I224" s="3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 ht="15">
      <c r="B225" s="2"/>
      <c r="C225" s="2"/>
      <c r="D225" s="2"/>
      <c r="E225" s="3"/>
      <c r="F225" s="3"/>
      <c r="G225" s="3"/>
      <c r="H225" s="3"/>
      <c r="I225" s="3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 ht="15">
      <c r="B226" s="2"/>
      <c r="C226" s="2"/>
      <c r="D226" s="2"/>
      <c r="E226" s="3"/>
      <c r="F226" s="3"/>
      <c r="G226" s="3"/>
      <c r="H226" s="3"/>
      <c r="I226" s="3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 ht="15">
      <c r="B227" s="2"/>
      <c r="C227" s="2"/>
      <c r="D227" s="2"/>
      <c r="E227" s="3"/>
      <c r="F227" s="3"/>
      <c r="G227" s="3"/>
      <c r="H227" s="3"/>
      <c r="I227" s="3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 ht="15">
      <c r="B228" s="2"/>
      <c r="C228" s="2"/>
      <c r="D228" s="2"/>
      <c r="E228" s="3"/>
      <c r="F228" s="3"/>
      <c r="G228" s="3"/>
      <c r="H228" s="3"/>
      <c r="I228" s="3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 ht="15">
      <c r="B229" s="2"/>
      <c r="C229" s="2"/>
      <c r="D229" s="2"/>
      <c r="E229" s="3"/>
      <c r="F229" s="3"/>
      <c r="G229" s="3"/>
      <c r="H229" s="3"/>
      <c r="I229" s="3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 ht="15">
      <c r="B230" s="2"/>
      <c r="C230" s="2"/>
      <c r="D230" s="2"/>
      <c r="E230" s="3"/>
      <c r="F230" s="3"/>
      <c r="G230" s="3"/>
      <c r="H230" s="3"/>
      <c r="I230" s="3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 ht="15">
      <c r="B231" s="2"/>
      <c r="C231" s="2"/>
      <c r="D231" s="2"/>
      <c r="E231" s="3"/>
      <c r="F231" s="3"/>
      <c r="G231" s="3"/>
      <c r="H231" s="3"/>
      <c r="I231" s="3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 ht="15">
      <c r="B232" s="2"/>
      <c r="C232" s="2"/>
      <c r="D232" s="2"/>
      <c r="E232" s="3"/>
      <c r="F232" s="3"/>
      <c r="G232" s="3"/>
      <c r="H232" s="3"/>
      <c r="I232" s="3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 ht="15">
      <c r="B233" s="2"/>
      <c r="C233" s="2"/>
      <c r="D233" s="2"/>
      <c r="E233" s="3"/>
      <c r="F233" s="3"/>
      <c r="G233" s="3"/>
      <c r="H233" s="3"/>
      <c r="I233" s="3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 ht="15">
      <c r="B234" s="2"/>
      <c r="C234" s="2"/>
      <c r="D234" s="2"/>
      <c r="E234" s="3"/>
      <c r="F234" s="3"/>
      <c r="G234" s="3"/>
      <c r="H234" s="3"/>
      <c r="I234" s="3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 ht="15">
      <c r="B235" s="2"/>
      <c r="C235" s="2"/>
      <c r="D235" s="2"/>
      <c r="E235" s="3"/>
      <c r="F235" s="3"/>
      <c r="G235" s="3"/>
      <c r="H235" s="3"/>
      <c r="I235" s="3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 ht="15">
      <c r="B236" s="2"/>
      <c r="C236" s="2"/>
      <c r="D236" s="2"/>
      <c r="E236" s="3"/>
      <c r="F236" s="3"/>
      <c r="G236" s="3"/>
      <c r="H236" s="3"/>
      <c r="I236" s="3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 ht="15">
      <c r="B237" s="2"/>
      <c r="C237" s="2"/>
      <c r="D237" s="2"/>
      <c r="E237" s="3"/>
      <c r="F237" s="3"/>
      <c r="G237" s="3"/>
      <c r="H237" s="3"/>
      <c r="I237" s="3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 ht="15">
      <c r="B238" s="2"/>
      <c r="C238" s="2"/>
      <c r="D238" s="2"/>
      <c r="E238" s="3"/>
      <c r="F238" s="3"/>
      <c r="G238" s="3"/>
      <c r="H238" s="3"/>
      <c r="I238" s="3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 ht="15">
      <c r="B239" s="2"/>
      <c r="C239" s="2"/>
      <c r="D239" s="2"/>
      <c r="E239" s="3"/>
      <c r="F239" s="3"/>
      <c r="G239" s="3"/>
      <c r="H239" s="3"/>
      <c r="I239" s="3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 ht="15">
      <c r="B240" s="2"/>
      <c r="C240" s="2"/>
      <c r="D240" s="2"/>
      <c r="E240" s="3"/>
      <c r="F240" s="3"/>
      <c r="G240" s="3"/>
      <c r="H240" s="3"/>
      <c r="I240" s="3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 ht="15">
      <c r="B241" s="2"/>
      <c r="C241" s="2"/>
      <c r="D241" s="2"/>
      <c r="E241" s="3"/>
      <c r="F241" s="3"/>
      <c r="G241" s="3"/>
      <c r="H241" s="3"/>
      <c r="I241" s="3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 ht="15">
      <c r="B242" s="2"/>
      <c r="C242" s="2"/>
      <c r="D242" s="2"/>
      <c r="E242" s="3"/>
      <c r="F242" s="3"/>
      <c r="G242" s="3"/>
      <c r="H242" s="3"/>
      <c r="I242" s="3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 ht="15">
      <c r="B243" s="2"/>
      <c r="C243" s="2"/>
      <c r="D243" s="2"/>
      <c r="E243" s="3"/>
      <c r="F243" s="3"/>
      <c r="G243" s="3"/>
      <c r="H243" s="3"/>
      <c r="I243" s="3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 ht="15">
      <c r="B244" s="2"/>
      <c r="C244" s="2"/>
      <c r="D244" s="2"/>
      <c r="E244" s="3"/>
      <c r="F244" s="3"/>
      <c r="G244" s="3"/>
      <c r="H244" s="3"/>
      <c r="I244" s="3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 ht="15">
      <c r="B245" s="2"/>
      <c r="C245" s="2"/>
      <c r="D245" s="2"/>
      <c r="E245" s="3"/>
      <c r="F245" s="3"/>
      <c r="G245" s="3"/>
      <c r="H245" s="3"/>
      <c r="I245" s="3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 ht="15">
      <c r="B246" s="2"/>
      <c r="C246" s="2"/>
      <c r="D246" s="2"/>
      <c r="E246" s="3"/>
      <c r="F246" s="3"/>
      <c r="G246" s="3"/>
      <c r="H246" s="3"/>
      <c r="I246" s="3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 ht="15">
      <c r="B247" s="2"/>
      <c r="C247" s="2"/>
      <c r="D247" s="2"/>
      <c r="E247" s="3"/>
      <c r="F247" s="3"/>
      <c r="G247" s="3"/>
      <c r="H247" s="3"/>
      <c r="I247" s="3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 ht="15">
      <c r="B248" s="2"/>
      <c r="C248" s="2"/>
      <c r="D248" s="2"/>
      <c r="E248" s="3"/>
      <c r="F248" s="3"/>
      <c r="G248" s="3"/>
      <c r="H248" s="3"/>
      <c r="I248" s="3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 ht="15">
      <c r="B249" s="2"/>
      <c r="C249" s="2"/>
      <c r="D249" s="2"/>
      <c r="E249" s="3"/>
      <c r="F249" s="3"/>
      <c r="G249" s="3"/>
      <c r="H249" s="3"/>
      <c r="I249" s="3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 ht="15">
      <c r="B250" s="2"/>
      <c r="C250" s="2"/>
      <c r="D250" s="2"/>
      <c r="E250" s="3"/>
      <c r="F250" s="3"/>
      <c r="G250" s="3"/>
      <c r="H250" s="3"/>
      <c r="I250" s="3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 ht="15">
      <c r="B251" s="2"/>
      <c r="C251" s="2"/>
      <c r="D251" s="2"/>
      <c r="E251" s="3"/>
      <c r="F251" s="3"/>
      <c r="G251" s="3"/>
      <c r="H251" s="3"/>
      <c r="I251" s="3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 ht="15">
      <c r="B252" s="2"/>
      <c r="C252" s="2"/>
      <c r="D252" s="2"/>
      <c r="E252" s="3"/>
      <c r="F252" s="3"/>
      <c r="G252" s="3"/>
      <c r="H252" s="3"/>
      <c r="I252" s="3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 ht="15">
      <c r="B253" s="2"/>
      <c r="C253" s="2"/>
      <c r="D253" s="2"/>
      <c r="E253" s="3"/>
      <c r="F253" s="3"/>
      <c r="G253" s="3"/>
      <c r="H253" s="3"/>
      <c r="I253" s="3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 ht="15">
      <c r="B254" s="2"/>
      <c r="C254" s="2"/>
      <c r="D254" s="2"/>
      <c r="E254" s="3"/>
      <c r="F254" s="3"/>
      <c r="G254" s="3"/>
      <c r="H254" s="3"/>
      <c r="I254" s="3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 ht="15">
      <c r="B255" s="2"/>
      <c r="C255" s="2"/>
      <c r="D255" s="2"/>
      <c r="E255" s="3"/>
      <c r="F255" s="3"/>
      <c r="G255" s="3"/>
      <c r="H255" s="3"/>
      <c r="I255" s="3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 ht="15">
      <c r="B256" s="2"/>
      <c r="C256" s="2"/>
      <c r="D256" s="2"/>
      <c r="E256" s="3"/>
      <c r="F256" s="3"/>
      <c r="G256" s="3"/>
      <c r="H256" s="3"/>
      <c r="I256" s="3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 ht="15">
      <c r="B257" s="2"/>
      <c r="C257" s="2"/>
      <c r="D257" s="2"/>
      <c r="E257" s="3"/>
      <c r="F257" s="3"/>
      <c r="G257" s="3"/>
      <c r="H257" s="3"/>
      <c r="I257" s="3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 ht="15">
      <c r="B258" s="2"/>
      <c r="C258" s="2"/>
      <c r="D258" s="2"/>
      <c r="E258" s="3"/>
      <c r="F258" s="3"/>
      <c r="G258" s="3"/>
      <c r="H258" s="3"/>
      <c r="I258" s="3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 ht="15">
      <c r="B259" s="2"/>
      <c r="C259" s="2"/>
      <c r="D259" s="2"/>
      <c r="E259" s="3"/>
      <c r="F259" s="3"/>
      <c r="G259" s="3"/>
      <c r="H259" s="3"/>
      <c r="I259" s="3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 ht="15">
      <c r="B260" s="2"/>
      <c r="C260" s="2"/>
      <c r="D260" s="2"/>
      <c r="E260" s="3"/>
      <c r="F260" s="3"/>
      <c r="G260" s="3"/>
      <c r="H260" s="3"/>
      <c r="I260" s="3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 ht="15">
      <c r="B261" s="2"/>
      <c r="C261" s="2"/>
      <c r="D261" s="2"/>
      <c r="E261" s="3"/>
      <c r="F261" s="3"/>
      <c r="G261" s="3"/>
      <c r="H261" s="3"/>
      <c r="I261" s="3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 ht="15">
      <c r="B262" s="2"/>
      <c r="C262" s="2"/>
      <c r="D262" s="2"/>
      <c r="E262" s="3"/>
      <c r="F262" s="3"/>
      <c r="G262" s="3"/>
      <c r="H262" s="3"/>
      <c r="I262" s="3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 ht="15">
      <c r="B263" s="2"/>
      <c r="C263" s="2"/>
      <c r="D263" s="2"/>
      <c r="E263" s="3"/>
      <c r="F263" s="3"/>
      <c r="G263" s="3"/>
      <c r="H263" s="3"/>
      <c r="I263" s="3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 ht="15">
      <c r="B264" s="2"/>
      <c r="C264" s="2"/>
      <c r="D264" s="2"/>
      <c r="E264" s="3"/>
      <c r="F264" s="3"/>
      <c r="G264" s="3"/>
      <c r="H264" s="3"/>
      <c r="I264" s="3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 ht="15">
      <c r="B265" s="2"/>
      <c r="C265" s="2"/>
      <c r="D265" s="2"/>
      <c r="E265" s="3"/>
      <c r="F265" s="3"/>
      <c r="G265" s="3"/>
      <c r="H265" s="3"/>
      <c r="I265" s="3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 ht="15">
      <c r="B266" s="2"/>
      <c r="C266" s="2"/>
      <c r="D266" s="2"/>
      <c r="E266" s="3"/>
      <c r="F266" s="3"/>
      <c r="G266" s="3"/>
      <c r="H266" s="3"/>
      <c r="I266" s="3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 ht="15">
      <c r="B267" s="2"/>
      <c r="C267" s="2"/>
      <c r="D267" s="2"/>
      <c r="E267" s="3"/>
      <c r="F267" s="3"/>
      <c r="G267" s="3"/>
      <c r="H267" s="3"/>
      <c r="I267" s="3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 ht="15">
      <c r="B268" s="2"/>
      <c r="C268" s="2"/>
      <c r="D268" s="2"/>
      <c r="E268" s="3"/>
      <c r="F268" s="3"/>
      <c r="G268" s="3"/>
      <c r="H268" s="3"/>
      <c r="I268" s="3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 ht="15">
      <c r="B269" s="2"/>
      <c r="C269" s="2"/>
      <c r="D269" s="2"/>
      <c r="E269" s="3"/>
      <c r="F269" s="3"/>
      <c r="G269" s="3"/>
      <c r="H269" s="3"/>
      <c r="I269" s="3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 ht="15">
      <c r="B270" s="2"/>
      <c r="C270" s="2"/>
      <c r="D270" s="2"/>
      <c r="E270" s="3"/>
      <c r="F270" s="3"/>
      <c r="G270" s="3"/>
      <c r="H270" s="3"/>
      <c r="I270" s="3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 ht="15">
      <c r="B271" s="2"/>
      <c r="C271" s="2"/>
      <c r="D271" s="2"/>
      <c r="E271" s="3"/>
      <c r="F271" s="3"/>
      <c r="G271" s="3"/>
      <c r="H271" s="3"/>
      <c r="I271" s="3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 ht="15">
      <c r="B272" s="2"/>
      <c r="C272" s="2"/>
      <c r="D272" s="2"/>
      <c r="E272" s="3"/>
      <c r="F272" s="3"/>
      <c r="G272" s="3"/>
      <c r="H272" s="3"/>
      <c r="I272" s="3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 ht="15">
      <c r="B273" s="2"/>
      <c r="C273" s="2"/>
      <c r="D273" s="2"/>
      <c r="E273" s="3"/>
      <c r="F273" s="3"/>
      <c r="G273" s="3"/>
      <c r="H273" s="3"/>
      <c r="I273" s="3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 ht="15">
      <c r="B274" s="2"/>
      <c r="C274" s="2"/>
      <c r="D274" s="2"/>
      <c r="E274" s="3"/>
      <c r="F274" s="3"/>
      <c r="G274" s="3"/>
      <c r="H274" s="3"/>
      <c r="I274" s="3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 ht="15">
      <c r="B275" s="2"/>
      <c r="C275" s="2"/>
      <c r="D275" s="2"/>
      <c r="E275" s="3"/>
      <c r="F275" s="3"/>
      <c r="G275" s="3"/>
      <c r="H275" s="3"/>
      <c r="I275" s="3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 ht="15">
      <c r="B276" s="2"/>
      <c r="C276" s="2"/>
      <c r="D276" s="2"/>
      <c r="E276" s="3"/>
      <c r="F276" s="3"/>
      <c r="G276" s="3"/>
      <c r="H276" s="3"/>
      <c r="I276" s="3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 ht="15">
      <c r="B277" s="2"/>
      <c r="C277" s="2"/>
      <c r="D277" s="2"/>
      <c r="E277" s="3"/>
      <c r="F277" s="3"/>
      <c r="G277" s="3"/>
      <c r="H277" s="3"/>
      <c r="I277" s="3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 ht="15">
      <c r="B278" s="2"/>
      <c r="C278" s="2"/>
      <c r="D278" s="2"/>
      <c r="E278" s="3"/>
      <c r="F278" s="3"/>
      <c r="G278" s="3"/>
      <c r="H278" s="3"/>
      <c r="I278" s="3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 ht="15">
      <c r="B279" s="2"/>
      <c r="C279" s="2"/>
      <c r="D279" s="2"/>
      <c r="E279" s="3"/>
      <c r="F279" s="3"/>
      <c r="G279" s="3"/>
      <c r="H279" s="3"/>
      <c r="I279" s="3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 ht="15">
      <c r="B280" s="2"/>
      <c r="C280" s="2"/>
      <c r="D280" s="2"/>
      <c r="E280" s="3"/>
      <c r="F280" s="3"/>
      <c r="G280" s="3"/>
      <c r="H280" s="3"/>
      <c r="I280" s="3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 ht="15">
      <c r="B281" s="2"/>
      <c r="C281" s="2"/>
      <c r="D281" s="2"/>
      <c r="E281" s="3"/>
      <c r="F281" s="3"/>
      <c r="G281" s="3"/>
      <c r="H281" s="3"/>
      <c r="I281" s="3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 ht="15">
      <c r="B282" s="2"/>
      <c r="C282" s="2"/>
      <c r="D282" s="2"/>
      <c r="E282" s="3"/>
      <c r="F282" s="3"/>
      <c r="G282" s="3"/>
      <c r="H282" s="3"/>
      <c r="I282" s="3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 ht="15">
      <c r="B283" s="2"/>
      <c r="C283" s="2"/>
      <c r="D283" s="2"/>
      <c r="E283" s="3"/>
      <c r="F283" s="3"/>
      <c r="G283" s="3"/>
      <c r="H283" s="3"/>
      <c r="I283" s="3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 ht="15">
      <c r="B284" s="2"/>
      <c r="C284" s="2"/>
      <c r="D284" s="2"/>
      <c r="E284" s="3"/>
      <c r="F284" s="3"/>
      <c r="G284" s="3"/>
      <c r="H284" s="3"/>
      <c r="I284" s="3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 ht="15">
      <c r="B285" s="2"/>
      <c r="C285" s="2"/>
      <c r="D285" s="2"/>
      <c r="E285" s="3"/>
      <c r="F285" s="3"/>
      <c r="G285" s="3"/>
      <c r="H285" s="3"/>
      <c r="I285" s="3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 ht="15">
      <c r="B286" s="2"/>
      <c r="C286" s="2"/>
      <c r="D286" s="2"/>
      <c r="E286" s="3"/>
      <c r="F286" s="3"/>
      <c r="G286" s="3"/>
      <c r="H286" s="3"/>
      <c r="I286" s="3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 ht="15">
      <c r="B287" s="2"/>
      <c r="C287" s="2"/>
      <c r="D287" s="2"/>
      <c r="E287" s="3"/>
      <c r="F287" s="3"/>
      <c r="G287" s="3"/>
      <c r="H287" s="3"/>
      <c r="I287" s="3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 ht="15">
      <c r="B288" s="2"/>
      <c r="C288" s="2"/>
      <c r="D288" s="2"/>
      <c r="E288" s="3"/>
      <c r="F288" s="3"/>
      <c r="G288" s="3"/>
      <c r="H288" s="3"/>
      <c r="I288" s="3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 ht="15">
      <c r="B289" s="2"/>
      <c r="C289" s="2"/>
      <c r="D289" s="2"/>
      <c r="E289" s="3"/>
      <c r="F289" s="3"/>
      <c r="G289" s="3"/>
      <c r="H289" s="3"/>
      <c r="I289" s="3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 ht="15">
      <c r="B290" s="2"/>
      <c r="C290" s="2"/>
      <c r="D290" s="2"/>
      <c r="E290" s="3"/>
      <c r="F290" s="3"/>
      <c r="G290" s="3"/>
      <c r="H290" s="3"/>
      <c r="I290" s="3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 ht="15">
      <c r="B291" s="2"/>
      <c r="C291" s="2"/>
      <c r="D291" s="2"/>
      <c r="E291" s="3"/>
      <c r="F291" s="3"/>
      <c r="G291" s="3"/>
      <c r="H291" s="3"/>
      <c r="I291" s="3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 ht="15">
      <c r="B292" s="2"/>
      <c r="C292" s="2"/>
      <c r="D292" s="2"/>
      <c r="E292" s="3"/>
      <c r="F292" s="3"/>
      <c r="G292" s="3"/>
      <c r="H292" s="3"/>
      <c r="I292" s="3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 ht="15">
      <c r="B293" s="2"/>
      <c r="C293" s="2"/>
      <c r="D293" s="2"/>
      <c r="E293" s="3"/>
      <c r="F293" s="3"/>
      <c r="G293" s="3"/>
      <c r="H293" s="3"/>
      <c r="I293" s="3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 ht="15">
      <c r="B294" s="2"/>
      <c r="C294" s="2"/>
      <c r="D294" s="2"/>
      <c r="E294" s="3"/>
      <c r="F294" s="3"/>
      <c r="G294" s="3"/>
      <c r="H294" s="3"/>
      <c r="I294" s="3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 ht="15">
      <c r="B295" s="2"/>
      <c r="C295" s="2"/>
      <c r="D295" s="2"/>
      <c r="E295" s="3"/>
      <c r="F295" s="3"/>
      <c r="G295" s="3"/>
      <c r="H295" s="3"/>
      <c r="I295" s="3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 ht="15">
      <c r="B296" s="2"/>
      <c r="C296" s="2"/>
      <c r="D296" s="2"/>
      <c r="E296" s="3"/>
      <c r="F296" s="3"/>
      <c r="G296" s="3"/>
      <c r="H296" s="3"/>
      <c r="I296" s="3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 ht="15">
      <c r="B297" s="2"/>
      <c r="C297" s="2"/>
      <c r="D297" s="2"/>
      <c r="E297" s="3"/>
      <c r="F297" s="3"/>
      <c r="G297" s="3"/>
      <c r="H297" s="3"/>
      <c r="I297" s="3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 ht="15">
      <c r="B298" s="2"/>
      <c r="C298" s="2"/>
      <c r="D298" s="2"/>
      <c r="E298" s="3"/>
      <c r="F298" s="3"/>
      <c r="G298" s="3"/>
      <c r="H298" s="3"/>
      <c r="I298" s="3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12:61" ht="15"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12:61" ht="15"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</sheetData>
  <sheetProtection/>
  <mergeCells count="72">
    <mergeCell ref="B22:B23"/>
    <mergeCell ref="C42:C43"/>
    <mergeCell ref="B44:B45"/>
    <mergeCell ref="C44:C45"/>
    <mergeCell ref="C34:C35"/>
    <mergeCell ref="C18:C19"/>
    <mergeCell ref="C24:C25"/>
    <mergeCell ref="C22:C23"/>
    <mergeCell ref="C30:C31"/>
    <mergeCell ref="C26:C27"/>
    <mergeCell ref="C52:C53"/>
    <mergeCell ref="C56:C57"/>
    <mergeCell ref="C38:C39"/>
    <mergeCell ref="C46:C47"/>
    <mergeCell ref="C48:C49"/>
    <mergeCell ref="C40:C41"/>
    <mergeCell ref="AT1:AV1"/>
    <mergeCell ref="AK1:AN1"/>
    <mergeCell ref="E2:BH2"/>
    <mergeCell ref="AZ1:BC1"/>
    <mergeCell ref="BE1:BG1"/>
    <mergeCell ref="C14:C15"/>
    <mergeCell ref="F1:H1"/>
    <mergeCell ref="J1:M1"/>
    <mergeCell ref="B16:B17"/>
    <mergeCell ref="C8:C9"/>
    <mergeCell ref="B8:B9"/>
    <mergeCell ref="C16:C17"/>
    <mergeCell ref="B10:B11"/>
    <mergeCell ref="A1:A5"/>
    <mergeCell ref="B1:B5"/>
    <mergeCell ref="C1:C5"/>
    <mergeCell ref="A6:A57"/>
    <mergeCell ref="B56:B57"/>
    <mergeCell ref="B20:B21"/>
    <mergeCell ref="C20:C21"/>
    <mergeCell ref="C10:C11"/>
    <mergeCell ref="BI1:BI5"/>
    <mergeCell ref="C6:C7"/>
    <mergeCell ref="B6:B7"/>
    <mergeCell ref="AC1:AE1"/>
    <mergeCell ref="AG1:AI1"/>
    <mergeCell ref="AP1:AR1"/>
    <mergeCell ref="E4:BH4"/>
    <mergeCell ref="B60:D60"/>
    <mergeCell ref="B58:D58"/>
    <mergeCell ref="B59:D59"/>
    <mergeCell ref="B18:B19"/>
    <mergeCell ref="B48:B49"/>
    <mergeCell ref="B12:B13"/>
    <mergeCell ref="C32:C33"/>
    <mergeCell ref="B50:B51"/>
    <mergeCell ref="C50:C51"/>
    <mergeCell ref="B52:B53"/>
    <mergeCell ref="B24:B25"/>
    <mergeCell ref="B30:B31"/>
    <mergeCell ref="B34:B35"/>
    <mergeCell ref="D34:D35"/>
    <mergeCell ref="B32:B33"/>
    <mergeCell ref="B28:B29"/>
    <mergeCell ref="B26:B27"/>
    <mergeCell ref="C28:C29"/>
    <mergeCell ref="B36:B37"/>
    <mergeCell ref="C36:C37"/>
    <mergeCell ref="B40:B41"/>
    <mergeCell ref="X1:AA1"/>
    <mergeCell ref="B38:B39"/>
    <mergeCell ref="D1:D5"/>
    <mergeCell ref="C12:C13"/>
    <mergeCell ref="B14:B15"/>
    <mergeCell ref="O1:Q1"/>
    <mergeCell ref="S1:U1"/>
  </mergeCells>
  <printOptions/>
  <pageMargins left="0.31496062992125984" right="0.31496062992125984" top="0.5511811023622047" bottom="0.5511811023622047" header="0.31496062992125984" footer="0.31496062992125984"/>
  <pageSetup horizontalDpi="180" verticalDpi="18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59"/>
  <sheetViews>
    <sheetView zoomScale="60" zoomScaleNormal="60" zoomScalePageLayoutView="0" workbookViewId="0" topLeftCell="A1">
      <selection activeCell="V35" sqref="V35"/>
    </sheetView>
  </sheetViews>
  <sheetFormatPr defaultColWidth="9.140625" defaultRowHeight="15"/>
  <cols>
    <col min="1" max="1" width="5.57421875" style="0" customWidth="1"/>
    <col min="2" max="2" width="11.00390625" style="0" customWidth="1"/>
    <col min="3" max="3" width="27.7109375" style="0" customWidth="1"/>
    <col min="4" max="4" width="18.28125" style="0" customWidth="1"/>
    <col min="5" max="5" width="6.57421875" style="0" customWidth="1"/>
    <col min="6" max="6" width="8.28125" style="0" customWidth="1"/>
    <col min="7" max="7" width="6.28125" style="0" customWidth="1"/>
    <col min="8" max="8" width="7.7109375" style="0" customWidth="1"/>
    <col min="9" max="9" width="5.57421875" style="0" customWidth="1"/>
    <col min="10" max="10" width="5.28125" style="0" customWidth="1"/>
    <col min="11" max="12" width="5.57421875" style="0" customWidth="1"/>
    <col min="13" max="13" width="4.421875" style="0" customWidth="1"/>
    <col min="14" max="14" width="6.57421875" style="0" customWidth="1"/>
    <col min="15" max="16" width="7.28125" style="0" customWidth="1"/>
    <col min="17" max="17" width="6.7109375" style="0" customWidth="1"/>
    <col min="18" max="18" width="6.00390625" style="0" customWidth="1"/>
    <col min="19" max="19" width="4.7109375" style="0" customWidth="1"/>
    <col min="20" max="20" width="5.57421875" style="0" customWidth="1"/>
    <col min="21" max="23" width="6.00390625" style="0" customWidth="1"/>
    <col min="24" max="24" width="4.7109375" style="0" customWidth="1"/>
    <col min="25" max="25" width="5.28125" style="0" customWidth="1"/>
    <col min="26" max="26" width="5.7109375" style="0" customWidth="1"/>
    <col min="27" max="27" width="5.28125" style="0" customWidth="1"/>
    <col min="28" max="28" width="5.7109375" style="0" customWidth="1"/>
    <col min="29" max="29" width="5.00390625" style="0" customWidth="1"/>
    <col min="30" max="30" width="5.7109375" style="0" customWidth="1"/>
    <col min="31" max="31" width="5.28125" style="0" customWidth="1"/>
    <col min="32" max="32" width="5.57421875" style="0" customWidth="1"/>
    <col min="33" max="35" width="5.7109375" style="0" customWidth="1"/>
    <col min="36" max="36" width="6.28125" style="0" customWidth="1"/>
    <col min="37" max="37" width="5.421875" style="0" customWidth="1"/>
    <col min="38" max="38" width="7.7109375" style="0" customWidth="1"/>
    <col min="39" max="39" width="6.28125" style="0" customWidth="1"/>
    <col min="40" max="40" width="6.00390625" style="0" customWidth="1"/>
    <col min="41" max="41" width="5.57421875" style="0" customWidth="1"/>
    <col min="42" max="42" width="5.7109375" style="0" customWidth="1"/>
    <col min="43" max="43" width="6.00390625" style="0" customWidth="1"/>
    <col min="44" max="44" width="6.7109375" style="0" customWidth="1"/>
    <col min="45" max="45" width="5.28125" style="0" customWidth="1"/>
    <col min="46" max="47" width="6.28125" style="0" customWidth="1"/>
    <col min="48" max="48" width="5.28125" style="0" customWidth="1"/>
    <col min="49" max="50" width="5.57421875" style="0" customWidth="1"/>
    <col min="51" max="51" width="8.421875" style="0" customWidth="1"/>
    <col min="52" max="52" width="5.57421875" style="0" customWidth="1"/>
    <col min="53" max="53" width="4.57421875" style="0" customWidth="1"/>
    <col min="54" max="55" width="4.7109375" style="0" customWidth="1"/>
    <col min="56" max="56" width="5.28125" style="0" customWidth="1"/>
    <col min="57" max="58" width="6.421875" style="0" customWidth="1"/>
    <col min="59" max="59" width="6.28125" style="0" customWidth="1"/>
    <col min="60" max="60" width="6.57421875" style="0" customWidth="1"/>
    <col min="61" max="61" width="6.421875" style="0" customWidth="1"/>
  </cols>
  <sheetData>
    <row r="1" spans="1:61" ht="84">
      <c r="A1" s="177" t="s">
        <v>0</v>
      </c>
      <c r="B1" s="177" t="s">
        <v>1</v>
      </c>
      <c r="C1" s="181" t="s">
        <v>2</v>
      </c>
      <c r="D1" s="159" t="s">
        <v>3</v>
      </c>
      <c r="E1" s="4">
        <v>0</v>
      </c>
      <c r="F1" s="185" t="s">
        <v>4</v>
      </c>
      <c r="G1" s="185"/>
      <c r="H1" s="185"/>
      <c r="I1" s="5">
        <v>0</v>
      </c>
      <c r="J1" s="185" t="s">
        <v>5</v>
      </c>
      <c r="K1" s="185"/>
      <c r="L1" s="185"/>
      <c r="M1" s="6">
        <v>0</v>
      </c>
      <c r="N1" s="158" t="s">
        <v>6</v>
      </c>
      <c r="O1" s="158"/>
      <c r="P1" s="158"/>
      <c r="Q1" s="6">
        <v>0</v>
      </c>
      <c r="R1" s="158" t="s">
        <v>7</v>
      </c>
      <c r="S1" s="158"/>
      <c r="T1" s="158"/>
      <c r="U1" s="6">
        <v>0</v>
      </c>
      <c r="V1" s="6"/>
      <c r="W1" s="6" t="s">
        <v>92</v>
      </c>
      <c r="X1" s="158" t="s">
        <v>8</v>
      </c>
      <c r="Y1" s="158"/>
      <c r="Z1" s="158"/>
      <c r="AA1" s="158"/>
      <c r="AB1" s="6">
        <v>0</v>
      </c>
      <c r="AC1" s="158" t="s">
        <v>9</v>
      </c>
      <c r="AD1" s="179"/>
      <c r="AE1" s="179"/>
      <c r="AF1" s="6">
        <v>0</v>
      </c>
      <c r="AG1" s="158" t="s">
        <v>10</v>
      </c>
      <c r="AH1" s="158"/>
      <c r="AI1" s="158"/>
      <c r="AJ1" s="58">
        <v>0</v>
      </c>
      <c r="AK1" s="158" t="s">
        <v>11</v>
      </c>
      <c r="AL1" s="158"/>
      <c r="AM1" s="158"/>
      <c r="AN1" s="158"/>
      <c r="AO1" s="6">
        <v>0</v>
      </c>
      <c r="AP1" s="158" t="s">
        <v>12</v>
      </c>
      <c r="AQ1" s="158"/>
      <c r="AR1" s="158"/>
      <c r="AS1" s="6">
        <v>0</v>
      </c>
      <c r="AT1" s="158" t="s">
        <v>13</v>
      </c>
      <c r="AU1" s="158"/>
      <c r="AV1" s="158"/>
      <c r="AW1" s="6">
        <v>0</v>
      </c>
      <c r="AX1" s="6"/>
      <c r="AY1" s="6" t="s">
        <v>93</v>
      </c>
      <c r="AZ1" s="158" t="s">
        <v>14</v>
      </c>
      <c r="BA1" s="158"/>
      <c r="BB1" s="158"/>
      <c r="BC1" s="158"/>
      <c r="BD1" s="6" t="s">
        <v>94</v>
      </c>
      <c r="BE1" s="158" t="s">
        <v>15</v>
      </c>
      <c r="BF1" s="158"/>
      <c r="BG1" s="158"/>
      <c r="BH1" s="6"/>
      <c r="BI1" s="177" t="s">
        <v>95</v>
      </c>
    </row>
    <row r="2" spans="1:61" ht="15">
      <c r="A2" s="177"/>
      <c r="B2" s="177"/>
      <c r="C2" s="181"/>
      <c r="D2" s="159"/>
      <c r="E2" s="183" t="s">
        <v>17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77"/>
    </row>
    <row r="3" spans="1:61" ht="14.25">
      <c r="A3" s="177"/>
      <c r="B3" s="177"/>
      <c r="C3" s="181"/>
      <c r="D3" s="159"/>
      <c r="E3" s="7">
        <v>1</v>
      </c>
      <c r="F3" s="7">
        <v>8</v>
      </c>
      <c r="G3" s="7">
        <v>15</v>
      </c>
      <c r="H3" s="7">
        <v>22</v>
      </c>
      <c r="I3" s="7">
        <v>29</v>
      </c>
      <c r="J3" s="8">
        <v>6</v>
      </c>
      <c r="K3" s="9">
        <v>13</v>
      </c>
      <c r="L3" s="9">
        <v>20</v>
      </c>
      <c r="M3" s="9">
        <v>27</v>
      </c>
      <c r="N3" s="9">
        <v>3</v>
      </c>
      <c r="O3" s="9">
        <v>10</v>
      </c>
      <c r="P3" s="9">
        <v>17</v>
      </c>
      <c r="Q3" s="9">
        <v>24</v>
      </c>
      <c r="R3" s="9">
        <v>1</v>
      </c>
      <c r="S3" s="9">
        <v>8</v>
      </c>
      <c r="T3" s="9">
        <v>15</v>
      </c>
      <c r="U3" s="9">
        <v>22</v>
      </c>
      <c r="V3" s="9"/>
      <c r="W3" s="9"/>
      <c r="X3" s="9">
        <v>29</v>
      </c>
      <c r="Y3" s="9">
        <v>5</v>
      </c>
      <c r="Z3" s="9">
        <v>12</v>
      </c>
      <c r="AA3" s="9">
        <v>19</v>
      </c>
      <c r="AB3" s="9">
        <v>26</v>
      </c>
      <c r="AC3" s="9">
        <v>2</v>
      </c>
      <c r="AD3" s="9">
        <v>9</v>
      </c>
      <c r="AE3" s="9">
        <v>16</v>
      </c>
      <c r="AF3" s="9">
        <v>23</v>
      </c>
      <c r="AG3" s="9">
        <v>2</v>
      </c>
      <c r="AH3" s="9">
        <v>9</v>
      </c>
      <c r="AI3" s="9">
        <v>16</v>
      </c>
      <c r="AJ3" s="9">
        <v>23</v>
      </c>
      <c r="AK3" s="9">
        <v>30</v>
      </c>
      <c r="AL3" s="9">
        <v>6</v>
      </c>
      <c r="AM3" s="9">
        <v>13</v>
      </c>
      <c r="AN3" s="9">
        <v>20</v>
      </c>
      <c r="AO3" s="9">
        <v>27</v>
      </c>
      <c r="AP3" s="9">
        <v>4</v>
      </c>
      <c r="AQ3" s="9">
        <v>11</v>
      </c>
      <c r="AR3" s="9">
        <v>18</v>
      </c>
      <c r="AS3" s="9">
        <v>25</v>
      </c>
      <c r="AT3" s="9">
        <v>1</v>
      </c>
      <c r="AU3" s="9">
        <v>8</v>
      </c>
      <c r="AV3" s="9">
        <v>15</v>
      </c>
      <c r="AW3" s="9">
        <v>22</v>
      </c>
      <c r="AX3" s="9"/>
      <c r="AY3" s="9"/>
      <c r="AZ3" s="9">
        <v>29</v>
      </c>
      <c r="BA3" s="9"/>
      <c r="BB3" s="9"/>
      <c r="BC3" s="9"/>
      <c r="BD3" s="9"/>
      <c r="BE3" s="9"/>
      <c r="BF3" s="9"/>
      <c r="BG3" s="9"/>
      <c r="BH3" s="9"/>
      <c r="BI3" s="177"/>
    </row>
    <row r="4" spans="1:61" ht="15">
      <c r="A4" s="177"/>
      <c r="B4" s="177"/>
      <c r="C4" s="181"/>
      <c r="D4" s="159"/>
      <c r="E4" s="180" t="s">
        <v>110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77"/>
    </row>
    <row r="5" spans="1:61" ht="14.25">
      <c r="A5" s="177"/>
      <c r="B5" s="177"/>
      <c r="C5" s="181"/>
      <c r="D5" s="159"/>
      <c r="E5" s="7">
        <v>1</v>
      </c>
      <c r="F5" s="7">
        <v>2</v>
      </c>
      <c r="G5" s="7">
        <v>3</v>
      </c>
      <c r="H5" s="7">
        <v>4</v>
      </c>
      <c r="I5" s="36">
        <v>5</v>
      </c>
      <c r="J5" s="36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7"/>
      <c r="W5" s="44"/>
      <c r="X5" s="20">
        <v>18</v>
      </c>
      <c r="Y5" s="20">
        <v>19</v>
      </c>
      <c r="Z5" s="7">
        <v>20</v>
      </c>
      <c r="AA5" s="7">
        <v>21</v>
      </c>
      <c r="AB5" s="9">
        <v>22</v>
      </c>
      <c r="AC5" s="9">
        <v>23</v>
      </c>
      <c r="AD5" s="9">
        <v>24</v>
      </c>
      <c r="AE5" s="9">
        <v>25</v>
      </c>
      <c r="AF5" s="9">
        <v>26</v>
      </c>
      <c r="AG5" s="9">
        <v>27</v>
      </c>
      <c r="AH5" s="9">
        <v>28</v>
      </c>
      <c r="AI5" s="9">
        <v>29</v>
      </c>
      <c r="AJ5" s="9">
        <v>30</v>
      </c>
      <c r="AK5" s="49">
        <v>31</v>
      </c>
      <c r="AL5" s="49">
        <v>32</v>
      </c>
      <c r="AM5" s="49">
        <v>33</v>
      </c>
      <c r="AN5" s="49">
        <v>34</v>
      </c>
      <c r="AO5" s="49">
        <v>35</v>
      </c>
      <c r="AP5" s="49">
        <v>36</v>
      </c>
      <c r="AQ5" s="49">
        <v>37</v>
      </c>
      <c r="AR5" s="49">
        <v>38</v>
      </c>
      <c r="AS5" s="49">
        <v>38</v>
      </c>
      <c r="AT5" s="49">
        <v>40</v>
      </c>
      <c r="AU5" s="49">
        <v>41</v>
      </c>
      <c r="AV5" s="49">
        <v>42</v>
      </c>
      <c r="AW5" s="49">
        <v>43</v>
      </c>
      <c r="AX5" s="49"/>
      <c r="AY5" s="50"/>
      <c r="AZ5" s="32">
        <v>44</v>
      </c>
      <c r="BA5" s="32">
        <v>45</v>
      </c>
      <c r="BB5" s="32">
        <v>46</v>
      </c>
      <c r="BC5" s="32">
        <v>47</v>
      </c>
      <c r="BD5" s="32">
        <v>48</v>
      </c>
      <c r="BE5" s="32">
        <v>49</v>
      </c>
      <c r="BF5" s="32">
        <v>50</v>
      </c>
      <c r="BG5" s="32">
        <v>51</v>
      </c>
      <c r="BH5" s="32">
        <v>52</v>
      </c>
      <c r="BI5" s="177"/>
    </row>
    <row r="6" spans="1:61" ht="15.75" customHeight="1">
      <c r="A6" s="190" t="s">
        <v>57</v>
      </c>
      <c r="B6" s="158" t="s">
        <v>20</v>
      </c>
      <c r="C6" s="178" t="s">
        <v>21</v>
      </c>
      <c r="D6" s="10" t="s">
        <v>22</v>
      </c>
      <c r="E6" s="11">
        <v>36</v>
      </c>
      <c r="F6" s="11">
        <v>36</v>
      </c>
      <c r="G6" s="11">
        <v>36</v>
      </c>
      <c r="H6" s="11">
        <v>36</v>
      </c>
      <c r="I6" s="37">
        <v>36</v>
      </c>
      <c r="J6" s="37">
        <v>36</v>
      </c>
      <c r="K6" s="11">
        <v>36</v>
      </c>
      <c r="L6" s="11">
        <v>36</v>
      </c>
      <c r="M6" s="11">
        <v>36</v>
      </c>
      <c r="N6" s="11">
        <v>36</v>
      </c>
      <c r="O6" s="11">
        <v>36</v>
      </c>
      <c r="P6" s="11">
        <v>36</v>
      </c>
      <c r="Q6" s="11">
        <v>36</v>
      </c>
      <c r="R6" s="11">
        <v>36</v>
      </c>
      <c r="S6" s="11">
        <v>36</v>
      </c>
      <c r="T6" s="10">
        <v>36</v>
      </c>
      <c r="U6" s="12">
        <v>36</v>
      </c>
      <c r="V6" s="12"/>
      <c r="W6" s="61"/>
      <c r="X6" s="21">
        <v>0</v>
      </c>
      <c r="Y6" s="22">
        <v>0</v>
      </c>
      <c r="Z6" s="11">
        <v>36</v>
      </c>
      <c r="AA6" s="11">
        <v>36</v>
      </c>
      <c r="AB6" s="11">
        <v>36</v>
      </c>
      <c r="AC6" s="11">
        <v>36</v>
      </c>
      <c r="AD6" s="11">
        <v>36</v>
      </c>
      <c r="AE6" s="11">
        <v>36</v>
      </c>
      <c r="AF6" s="11">
        <v>36</v>
      </c>
      <c r="AG6" s="11">
        <v>36</v>
      </c>
      <c r="AH6" s="11">
        <v>36</v>
      </c>
      <c r="AI6" s="11">
        <v>36</v>
      </c>
      <c r="AJ6" s="11">
        <v>36</v>
      </c>
      <c r="AK6" s="37">
        <v>36</v>
      </c>
      <c r="AL6" s="37">
        <v>36</v>
      </c>
      <c r="AM6" s="37">
        <v>36</v>
      </c>
      <c r="AN6" s="37">
        <v>36</v>
      </c>
      <c r="AO6" s="37">
        <v>36</v>
      </c>
      <c r="AP6" s="37">
        <v>36</v>
      </c>
      <c r="AQ6" s="37">
        <v>36</v>
      </c>
      <c r="AR6" s="37">
        <v>36</v>
      </c>
      <c r="AS6" s="37">
        <v>36</v>
      </c>
      <c r="AT6" s="37">
        <v>36</v>
      </c>
      <c r="AU6" s="37">
        <v>36</v>
      </c>
      <c r="AV6" s="30">
        <v>36</v>
      </c>
      <c r="AW6" s="29">
        <v>36</v>
      </c>
      <c r="AX6" s="29"/>
      <c r="AY6" s="46"/>
      <c r="AZ6" s="24">
        <v>0</v>
      </c>
      <c r="BA6" s="24">
        <v>0</v>
      </c>
      <c r="BB6" s="24">
        <v>0</v>
      </c>
      <c r="BC6" s="24">
        <v>0</v>
      </c>
      <c r="BD6" s="24">
        <v>0</v>
      </c>
      <c r="BE6" s="24">
        <v>0</v>
      </c>
      <c r="BF6" s="24">
        <v>0</v>
      </c>
      <c r="BG6" s="24">
        <v>0</v>
      </c>
      <c r="BH6" s="24">
        <v>0</v>
      </c>
      <c r="BI6" s="10"/>
    </row>
    <row r="7" spans="1:61" ht="15">
      <c r="A7" s="191"/>
      <c r="B7" s="158"/>
      <c r="C7" s="178"/>
      <c r="D7" s="10" t="s">
        <v>23</v>
      </c>
      <c r="E7" s="11">
        <v>18</v>
      </c>
      <c r="F7" s="11">
        <v>18</v>
      </c>
      <c r="G7" s="11">
        <v>18</v>
      </c>
      <c r="H7" s="11">
        <v>18</v>
      </c>
      <c r="I7" s="37">
        <v>18</v>
      </c>
      <c r="J7" s="37">
        <v>18</v>
      </c>
      <c r="K7" s="11">
        <v>18</v>
      </c>
      <c r="L7" s="11">
        <v>18</v>
      </c>
      <c r="M7" s="11">
        <v>18</v>
      </c>
      <c r="N7" s="11">
        <v>18</v>
      </c>
      <c r="O7" s="11">
        <v>18</v>
      </c>
      <c r="P7" s="11">
        <v>18</v>
      </c>
      <c r="Q7" s="11">
        <v>18</v>
      </c>
      <c r="R7" s="11">
        <v>18</v>
      </c>
      <c r="S7" s="11">
        <v>18</v>
      </c>
      <c r="T7" s="10">
        <v>18</v>
      </c>
      <c r="U7" s="12">
        <v>18</v>
      </c>
      <c r="V7" s="12"/>
      <c r="W7" s="61"/>
      <c r="X7" s="21">
        <v>0</v>
      </c>
      <c r="Y7" s="22">
        <v>0</v>
      </c>
      <c r="Z7" s="11">
        <v>18</v>
      </c>
      <c r="AA7" s="11">
        <v>18</v>
      </c>
      <c r="AB7" s="11">
        <v>18</v>
      </c>
      <c r="AC7" s="11">
        <v>18</v>
      </c>
      <c r="AD7" s="11">
        <v>18</v>
      </c>
      <c r="AE7" s="11">
        <v>18</v>
      </c>
      <c r="AF7" s="11">
        <v>18</v>
      </c>
      <c r="AG7" s="11">
        <v>18</v>
      </c>
      <c r="AH7" s="11">
        <v>18</v>
      </c>
      <c r="AI7" s="11">
        <v>18</v>
      </c>
      <c r="AJ7" s="11">
        <v>18</v>
      </c>
      <c r="AK7" s="37">
        <v>18</v>
      </c>
      <c r="AL7" s="37">
        <v>18</v>
      </c>
      <c r="AM7" s="37">
        <v>18</v>
      </c>
      <c r="AN7" s="37">
        <v>18</v>
      </c>
      <c r="AO7" s="37">
        <v>18</v>
      </c>
      <c r="AP7" s="37">
        <v>18</v>
      </c>
      <c r="AQ7" s="37">
        <v>18</v>
      </c>
      <c r="AR7" s="37">
        <v>18</v>
      </c>
      <c r="AS7" s="37">
        <v>18</v>
      </c>
      <c r="AT7" s="37">
        <v>18</v>
      </c>
      <c r="AU7" s="37">
        <v>18</v>
      </c>
      <c r="AV7" s="30">
        <v>18</v>
      </c>
      <c r="AW7" s="29">
        <v>18</v>
      </c>
      <c r="AX7" s="29"/>
      <c r="AY7" s="46"/>
      <c r="AZ7" s="24">
        <v>0</v>
      </c>
      <c r="BA7" s="24">
        <v>0</v>
      </c>
      <c r="BB7" s="24">
        <v>0</v>
      </c>
      <c r="BC7" s="24">
        <v>0</v>
      </c>
      <c r="BD7" s="24">
        <v>0</v>
      </c>
      <c r="BE7" s="24">
        <v>0</v>
      </c>
      <c r="BF7" s="24">
        <v>0</v>
      </c>
      <c r="BG7" s="24">
        <v>0</v>
      </c>
      <c r="BH7" s="24">
        <v>0</v>
      </c>
      <c r="BI7" s="10"/>
    </row>
    <row r="8" spans="1:61" ht="15">
      <c r="A8" s="191"/>
      <c r="B8" s="173" t="s">
        <v>24</v>
      </c>
      <c r="C8" s="154" t="s">
        <v>25</v>
      </c>
      <c r="D8" s="10" t="s">
        <v>22</v>
      </c>
      <c r="E8" s="13">
        <v>2</v>
      </c>
      <c r="F8" s="13">
        <v>2</v>
      </c>
      <c r="G8" s="13">
        <v>2</v>
      </c>
      <c r="H8" s="79">
        <v>2</v>
      </c>
      <c r="I8" s="38">
        <v>2</v>
      </c>
      <c r="J8" s="38">
        <v>2</v>
      </c>
      <c r="K8" s="13">
        <v>2</v>
      </c>
      <c r="L8" s="13">
        <v>2</v>
      </c>
      <c r="M8" s="13">
        <v>2</v>
      </c>
      <c r="N8" s="13">
        <v>2</v>
      </c>
      <c r="O8" s="13">
        <v>2</v>
      </c>
      <c r="P8" s="13">
        <v>2</v>
      </c>
      <c r="Q8" s="13">
        <v>2</v>
      </c>
      <c r="R8" s="13">
        <v>2</v>
      </c>
      <c r="S8" s="13">
        <v>2</v>
      </c>
      <c r="T8" s="11">
        <v>2</v>
      </c>
      <c r="U8" s="12">
        <v>2</v>
      </c>
      <c r="V8" s="148" t="s">
        <v>96</v>
      </c>
      <c r="W8" s="61">
        <f aca="true" t="shared" si="0" ref="W8:W52">SUM(E8:U8)</f>
        <v>34</v>
      </c>
      <c r="X8" s="21"/>
      <c r="Y8" s="21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82"/>
      <c r="AL8" s="83"/>
      <c r="AM8" s="28"/>
      <c r="AN8" s="28"/>
      <c r="AO8" s="28"/>
      <c r="AP8" s="28"/>
      <c r="AQ8" s="28"/>
      <c r="AR8" s="28"/>
      <c r="AS8" s="28"/>
      <c r="AT8" s="28"/>
      <c r="AU8" s="28"/>
      <c r="AV8" s="30"/>
      <c r="AW8" s="29"/>
      <c r="AX8" s="29"/>
      <c r="AY8" s="64">
        <f aca="true" t="shared" si="1" ref="AY8:AY52">SUM(Z8:AW8)</f>
        <v>0</v>
      </c>
      <c r="AZ8" s="24"/>
      <c r="BA8" s="24"/>
      <c r="BB8" s="24"/>
      <c r="BC8" s="24"/>
      <c r="BD8" s="24"/>
      <c r="BE8" s="24"/>
      <c r="BF8" s="24"/>
      <c r="BG8" s="24"/>
      <c r="BH8" s="24"/>
      <c r="BI8" s="16">
        <f aca="true" t="shared" si="2" ref="BI8:BI53">AY8+W8</f>
        <v>34</v>
      </c>
    </row>
    <row r="9" spans="1:61" ht="15">
      <c r="A9" s="191"/>
      <c r="B9" s="174"/>
      <c r="C9" s="155"/>
      <c r="D9" s="10" t="s">
        <v>23</v>
      </c>
      <c r="E9" s="147">
        <v>1</v>
      </c>
      <c r="F9" s="147">
        <v>1</v>
      </c>
      <c r="G9" s="147">
        <v>1</v>
      </c>
      <c r="H9" s="147">
        <v>1</v>
      </c>
      <c r="I9" s="147">
        <v>1</v>
      </c>
      <c r="J9" s="147">
        <v>1</v>
      </c>
      <c r="K9" s="147">
        <v>1</v>
      </c>
      <c r="L9" s="147">
        <v>1</v>
      </c>
      <c r="M9" s="147">
        <v>1</v>
      </c>
      <c r="N9" s="147">
        <v>1</v>
      </c>
      <c r="O9" s="147">
        <v>1</v>
      </c>
      <c r="P9" s="147">
        <v>1</v>
      </c>
      <c r="Q9" s="147">
        <v>1</v>
      </c>
      <c r="R9" s="147">
        <v>1</v>
      </c>
      <c r="S9" s="147">
        <v>1</v>
      </c>
      <c r="T9" s="147">
        <v>1</v>
      </c>
      <c r="U9" s="147">
        <v>1</v>
      </c>
      <c r="V9" s="146"/>
      <c r="W9" s="61">
        <f t="shared" si="0"/>
        <v>17</v>
      </c>
      <c r="X9" s="21"/>
      <c r="Y9" s="22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2"/>
      <c r="AW9" s="53"/>
      <c r="AX9" s="53"/>
      <c r="AY9" s="64">
        <f t="shared" si="1"/>
        <v>0</v>
      </c>
      <c r="AZ9" s="24"/>
      <c r="BA9" s="24"/>
      <c r="BB9" s="24"/>
      <c r="BC9" s="24"/>
      <c r="BD9" s="24"/>
      <c r="BE9" s="24"/>
      <c r="BF9" s="24"/>
      <c r="BG9" s="24"/>
      <c r="BH9" s="24"/>
      <c r="BI9" s="16">
        <f t="shared" si="2"/>
        <v>17</v>
      </c>
    </row>
    <row r="10" spans="1:61" ht="15">
      <c r="A10" s="191"/>
      <c r="B10" s="154" t="s">
        <v>50</v>
      </c>
      <c r="C10" s="154" t="s">
        <v>26</v>
      </c>
      <c r="D10" s="10" t="s">
        <v>29</v>
      </c>
      <c r="E10" s="60">
        <v>4</v>
      </c>
      <c r="F10" s="60">
        <v>4</v>
      </c>
      <c r="G10" s="60">
        <v>4</v>
      </c>
      <c r="H10" s="60">
        <v>4</v>
      </c>
      <c r="I10" s="60">
        <v>4</v>
      </c>
      <c r="J10" s="60">
        <v>4</v>
      </c>
      <c r="K10" s="60">
        <v>4</v>
      </c>
      <c r="L10" s="60">
        <v>4</v>
      </c>
      <c r="M10" s="60">
        <v>4</v>
      </c>
      <c r="N10" s="60">
        <v>4</v>
      </c>
      <c r="O10" s="60">
        <v>4</v>
      </c>
      <c r="P10" s="60">
        <v>4</v>
      </c>
      <c r="Q10" s="60">
        <v>4</v>
      </c>
      <c r="R10" s="60">
        <v>4</v>
      </c>
      <c r="S10" s="60">
        <v>4</v>
      </c>
      <c r="T10" s="60">
        <v>4</v>
      </c>
      <c r="U10" s="60">
        <v>4</v>
      </c>
      <c r="V10" s="60" t="s">
        <v>111</v>
      </c>
      <c r="W10" s="61">
        <f t="shared" si="0"/>
        <v>68</v>
      </c>
      <c r="X10" s="21"/>
      <c r="Y10" s="21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30"/>
      <c r="AW10" s="29"/>
      <c r="AX10" s="29"/>
      <c r="AY10" s="64">
        <f t="shared" si="1"/>
        <v>0</v>
      </c>
      <c r="AZ10" s="24"/>
      <c r="BA10" s="24"/>
      <c r="BB10" s="24"/>
      <c r="BC10" s="24"/>
      <c r="BD10" s="24"/>
      <c r="BE10" s="24"/>
      <c r="BF10" s="24"/>
      <c r="BG10" s="24"/>
      <c r="BH10" s="24"/>
      <c r="BI10" s="16">
        <f t="shared" si="2"/>
        <v>68</v>
      </c>
    </row>
    <row r="11" spans="1:61" ht="15">
      <c r="A11" s="191"/>
      <c r="B11" s="155"/>
      <c r="C11" s="155"/>
      <c r="D11" s="10" t="s">
        <v>23</v>
      </c>
      <c r="E11" s="94">
        <v>2</v>
      </c>
      <c r="F11" s="94">
        <v>2</v>
      </c>
      <c r="G11" s="94">
        <v>2</v>
      </c>
      <c r="H11" s="94">
        <v>2</v>
      </c>
      <c r="I11" s="94">
        <v>2</v>
      </c>
      <c r="J11" s="94">
        <v>2</v>
      </c>
      <c r="K11" s="94">
        <v>2</v>
      </c>
      <c r="L11" s="94">
        <v>2</v>
      </c>
      <c r="M11" s="94">
        <v>2</v>
      </c>
      <c r="N11" s="94">
        <v>2</v>
      </c>
      <c r="O11" s="94">
        <v>2</v>
      </c>
      <c r="P11" s="94">
        <v>2</v>
      </c>
      <c r="Q11" s="94">
        <v>2</v>
      </c>
      <c r="R11" s="94">
        <v>2</v>
      </c>
      <c r="S11" s="94">
        <v>2</v>
      </c>
      <c r="T11" s="94">
        <v>2</v>
      </c>
      <c r="U11" s="93">
        <v>2</v>
      </c>
      <c r="V11" s="93"/>
      <c r="W11" s="61">
        <f t="shared" si="0"/>
        <v>34</v>
      </c>
      <c r="X11" s="21"/>
      <c r="Y11" s="22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2"/>
      <c r="AW11" s="53"/>
      <c r="AX11" s="53"/>
      <c r="AY11" s="64">
        <f t="shared" si="1"/>
        <v>0</v>
      </c>
      <c r="AZ11" s="24"/>
      <c r="BA11" s="24"/>
      <c r="BB11" s="24"/>
      <c r="BC11" s="24"/>
      <c r="BD11" s="24"/>
      <c r="BE11" s="24"/>
      <c r="BF11" s="24"/>
      <c r="BG11" s="24"/>
      <c r="BH11" s="24"/>
      <c r="BI11" s="16">
        <f t="shared" si="2"/>
        <v>34</v>
      </c>
    </row>
    <row r="12" spans="1:61" ht="15">
      <c r="A12" s="191"/>
      <c r="B12" s="73"/>
      <c r="C12" s="154" t="s">
        <v>117</v>
      </c>
      <c r="D12" s="10" t="s">
        <v>29</v>
      </c>
      <c r="E12" s="102">
        <v>2</v>
      </c>
      <c r="F12" s="102">
        <v>2</v>
      </c>
      <c r="G12" s="102">
        <v>2</v>
      </c>
      <c r="H12" s="102">
        <v>2</v>
      </c>
      <c r="I12" s="102">
        <v>2</v>
      </c>
      <c r="J12" s="102">
        <v>2</v>
      </c>
      <c r="K12" s="102">
        <v>2</v>
      </c>
      <c r="L12" s="102">
        <v>2</v>
      </c>
      <c r="M12" s="102">
        <v>2</v>
      </c>
      <c r="N12" s="102">
        <v>2</v>
      </c>
      <c r="O12" s="102">
        <v>2</v>
      </c>
      <c r="P12" s="102">
        <v>2</v>
      </c>
      <c r="Q12" s="102">
        <v>2</v>
      </c>
      <c r="R12" s="102">
        <v>4</v>
      </c>
      <c r="S12" s="102">
        <v>2</v>
      </c>
      <c r="T12" s="102">
        <v>2</v>
      </c>
      <c r="U12" s="60">
        <v>2</v>
      </c>
      <c r="V12" s="60" t="s">
        <v>111</v>
      </c>
      <c r="W12" s="61">
        <f>SUM(E12:V12)</f>
        <v>36</v>
      </c>
      <c r="X12" s="21"/>
      <c r="Y12" s="22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2"/>
      <c r="AW12" s="53"/>
      <c r="AX12" s="53"/>
      <c r="AY12" s="64"/>
      <c r="AZ12" s="24"/>
      <c r="BA12" s="24"/>
      <c r="BB12" s="24"/>
      <c r="BC12" s="24"/>
      <c r="BD12" s="24"/>
      <c r="BE12" s="24"/>
      <c r="BF12" s="24"/>
      <c r="BG12" s="24"/>
      <c r="BH12" s="24"/>
      <c r="BI12" s="16"/>
    </row>
    <row r="13" spans="1:61" ht="15">
      <c r="A13" s="191"/>
      <c r="B13" s="73"/>
      <c r="C13" s="155"/>
      <c r="D13" s="10" t="s">
        <v>23</v>
      </c>
      <c r="E13" s="94">
        <v>1</v>
      </c>
      <c r="F13" s="94">
        <v>1</v>
      </c>
      <c r="G13" s="94">
        <v>1</v>
      </c>
      <c r="H13" s="94">
        <v>1</v>
      </c>
      <c r="I13" s="94">
        <v>1</v>
      </c>
      <c r="J13" s="94">
        <v>1</v>
      </c>
      <c r="K13" s="94">
        <v>1</v>
      </c>
      <c r="L13" s="94">
        <v>1</v>
      </c>
      <c r="M13" s="94">
        <v>1</v>
      </c>
      <c r="N13" s="94">
        <v>1</v>
      </c>
      <c r="O13" s="94">
        <v>1</v>
      </c>
      <c r="P13" s="94">
        <v>1</v>
      </c>
      <c r="Q13" s="94">
        <v>1</v>
      </c>
      <c r="R13" s="94">
        <v>2</v>
      </c>
      <c r="S13" s="94">
        <v>1</v>
      </c>
      <c r="T13" s="94">
        <v>1</v>
      </c>
      <c r="U13" s="93">
        <v>1</v>
      </c>
      <c r="V13" s="93"/>
      <c r="W13" s="61">
        <f>SUM(E13:V13)</f>
        <v>18</v>
      </c>
      <c r="X13" s="21"/>
      <c r="Y13" s="22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2"/>
      <c r="AW13" s="53"/>
      <c r="AX13" s="53"/>
      <c r="AY13" s="64"/>
      <c r="AZ13" s="24"/>
      <c r="BA13" s="24"/>
      <c r="BB13" s="24"/>
      <c r="BC13" s="24"/>
      <c r="BD13" s="24"/>
      <c r="BE13" s="24"/>
      <c r="BF13" s="24"/>
      <c r="BG13" s="24"/>
      <c r="BH13" s="24"/>
      <c r="BI13" s="16"/>
    </row>
    <row r="14" spans="1:61" ht="15">
      <c r="A14" s="191"/>
      <c r="B14" s="173" t="s">
        <v>27</v>
      </c>
      <c r="C14" s="154" t="s">
        <v>28</v>
      </c>
      <c r="D14" s="10" t="s">
        <v>29</v>
      </c>
      <c r="E14" s="60">
        <v>2</v>
      </c>
      <c r="F14" s="60">
        <v>2</v>
      </c>
      <c r="G14" s="60">
        <v>2</v>
      </c>
      <c r="H14" s="60">
        <v>2</v>
      </c>
      <c r="I14" s="60">
        <v>2</v>
      </c>
      <c r="J14" s="60">
        <v>2</v>
      </c>
      <c r="K14" s="60">
        <v>2</v>
      </c>
      <c r="L14" s="60">
        <v>2</v>
      </c>
      <c r="M14" s="60">
        <v>2</v>
      </c>
      <c r="N14" s="60">
        <v>2</v>
      </c>
      <c r="O14" s="60">
        <v>2</v>
      </c>
      <c r="P14" s="60">
        <v>2</v>
      </c>
      <c r="Q14" s="60">
        <v>2</v>
      </c>
      <c r="R14" s="60">
        <v>2</v>
      </c>
      <c r="S14" s="60">
        <v>2</v>
      </c>
      <c r="T14" s="60">
        <v>2</v>
      </c>
      <c r="U14" s="60">
        <v>2</v>
      </c>
      <c r="V14" s="60"/>
      <c r="W14" s="61">
        <f t="shared" si="0"/>
        <v>34</v>
      </c>
      <c r="X14" s="21"/>
      <c r="Y14" s="21"/>
      <c r="Z14" s="12">
        <v>2</v>
      </c>
      <c r="AA14" s="12">
        <v>2</v>
      </c>
      <c r="AB14" s="12">
        <v>2</v>
      </c>
      <c r="AC14" s="12">
        <v>2</v>
      </c>
      <c r="AD14" s="12">
        <v>2</v>
      </c>
      <c r="AE14" s="12">
        <v>2</v>
      </c>
      <c r="AF14" s="12">
        <v>2</v>
      </c>
      <c r="AG14" s="12">
        <v>2</v>
      </c>
      <c r="AH14" s="12">
        <v>2</v>
      </c>
      <c r="AI14" s="12">
        <v>2</v>
      </c>
      <c r="AJ14" s="12">
        <v>2</v>
      </c>
      <c r="AK14" s="28">
        <v>2</v>
      </c>
      <c r="AL14" s="28">
        <v>2</v>
      </c>
      <c r="AM14" s="28">
        <v>2</v>
      </c>
      <c r="AN14" s="28">
        <v>2</v>
      </c>
      <c r="AO14" s="28">
        <v>2</v>
      </c>
      <c r="AP14" s="28">
        <v>2</v>
      </c>
      <c r="AQ14" s="28"/>
      <c r="AR14" s="28"/>
      <c r="AS14" s="28"/>
      <c r="AT14" s="28"/>
      <c r="AU14" s="28"/>
      <c r="AV14" s="30"/>
      <c r="AW14" s="29"/>
      <c r="AX14" s="29" t="s">
        <v>111</v>
      </c>
      <c r="AY14" s="64">
        <f t="shared" si="1"/>
        <v>34</v>
      </c>
      <c r="AZ14" s="24"/>
      <c r="BA14" s="24"/>
      <c r="BB14" s="24"/>
      <c r="BC14" s="24"/>
      <c r="BD14" s="24"/>
      <c r="BE14" s="24"/>
      <c r="BF14" s="24"/>
      <c r="BG14" s="24"/>
      <c r="BH14" s="24"/>
      <c r="BI14" s="16">
        <f t="shared" si="2"/>
        <v>68</v>
      </c>
    </row>
    <row r="15" spans="1:61" ht="15">
      <c r="A15" s="191"/>
      <c r="B15" s="174"/>
      <c r="C15" s="155"/>
      <c r="D15" s="10" t="s">
        <v>23</v>
      </c>
      <c r="E15" s="94">
        <v>1</v>
      </c>
      <c r="F15" s="94">
        <v>1</v>
      </c>
      <c r="G15" s="94">
        <v>1</v>
      </c>
      <c r="H15" s="94">
        <v>1</v>
      </c>
      <c r="I15" s="94">
        <v>1</v>
      </c>
      <c r="J15" s="94">
        <v>1</v>
      </c>
      <c r="K15" s="94">
        <v>1</v>
      </c>
      <c r="L15" s="94">
        <v>1</v>
      </c>
      <c r="M15" s="94">
        <v>1</v>
      </c>
      <c r="N15" s="94">
        <v>1</v>
      </c>
      <c r="O15" s="94">
        <v>1</v>
      </c>
      <c r="P15" s="94">
        <v>1</v>
      </c>
      <c r="Q15" s="94">
        <v>1</v>
      </c>
      <c r="R15" s="94">
        <v>1</v>
      </c>
      <c r="S15" s="94">
        <v>1</v>
      </c>
      <c r="T15" s="94">
        <v>1</v>
      </c>
      <c r="U15" s="93">
        <v>1</v>
      </c>
      <c r="V15" s="93"/>
      <c r="W15" s="61">
        <f t="shared" si="0"/>
        <v>17</v>
      </c>
      <c r="X15" s="21"/>
      <c r="Y15" s="22"/>
      <c r="Z15" s="51">
        <v>1</v>
      </c>
      <c r="AA15" s="51">
        <v>1</v>
      </c>
      <c r="AB15" s="51">
        <v>1</v>
      </c>
      <c r="AC15" s="51">
        <v>1</v>
      </c>
      <c r="AD15" s="51">
        <v>1</v>
      </c>
      <c r="AE15" s="51">
        <v>1</v>
      </c>
      <c r="AF15" s="51">
        <v>1</v>
      </c>
      <c r="AG15" s="51">
        <v>1</v>
      </c>
      <c r="AH15" s="51">
        <v>1</v>
      </c>
      <c r="AI15" s="51">
        <v>1</v>
      </c>
      <c r="AJ15" s="51">
        <v>1</v>
      </c>
      <c r="AK15" s="55">
        <v>1</v>
      </c>
      <c r="AL15" s="55">
        <v>1</v>
      </c>
      <c r="AM15" s="55">
        <v>1</v>
      </c>
      <c r="AN15" s="55">
        <v>1</v>
      </c>
      <c r="AO15" s="55">
        <v>1</v>
      </c>
      <c r="AP15" s="55">
        <v>1</v>
      </c>
      <c r="AQ15" s="55"/>
      <c r="AR15" s="55"/>
      <c r="AS15" s="55"/>
      <c r="AT15" s="55"/>
      <c r="AU15" s="55"/>
      <c r="AV15" s="52"/>
      <c r="AW15" s="53"/>
      <c r="AX15" s="53"/>
      <c r="AY15" s="64">
        <f t="shared" si="1"/>
        <v>17</v>
      </c>
      <c r="AZ15" s="24"/>
      <c r="BA15" s="24"/>
      <c r="BB15" s="24"/>
      <c r="BC15" s="24"/>
      <c r="BD15" s="24"/>
      <c r="BE15" s="24"/>
      <c r="BF15" s="24"/>
      <c r="BG15" s="24"/>
      <c r="BH15" s="24"/>
      <c r="BI15" s="16">
        <f t="shared" si="2"/>
        <v>34</v>
      </c>
    </row>
    <row r="16" spans="1:61" ht="15">
      <c r="A16" s="191"/>
      <c r="B16" s="154" t="s">
        <v>30</v>
      </c>
      <c r="C16" s="154" t="s">
        <v>31</v>
      </c>
      <c r="D16" s="10" t="s">
        <v>29</v>
      </c>
      <c r="E16" s="60">
        <v>4</v>
      </c>
      <c r="F16" s="60">
        <v>4</v>
      </c>
      <c r="G16" s="60">
        <v>4</v>
      </c>
      <c r="H16" s="60">
        <v>4</v>
      </c>
      <c r="I16" s="60">
        <v>4</v>
      </c>
      <c r="J16" s="60">
        <v>4</v>
      </c>
      <c r="K16" s="60">
        <v>4</v>
      </c>
      <c r="L16" s="60">
        <v>4</v>
      </c>
      <c r="M16" s="60">
        <v>4</v>
      </c>
      <c r="N16" s="60">
        <v>4</v>
      </c>
      <c r="O16" s="60">
        <v>4</v>
      </c>
      <c r="P16" s="60">
        <v>4</v>
      </c>
      <c r="Q16" s="60">
        <v>4</v>
      </c>
      <c r="R16" s="60">
        <v>4</v>
      </c>
      <c r="S16" s="60">
        <v>4</v>
      </c>
      <c r="T16" s="60">
        <v>4</v>
      </c>
      <c r="U16" s="60">
        <v>4</v>
      </c>
      <c r="V16" s="60" t="s">
        <v>111</v>
      </c>
      <c r="W16" s="61">
        <f t="shared" si="0"/>
        <v>68</v>
      </c>
      <c r="X16" s="21"/>
      <c r="Y16" s="21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8"/>
      <c r="AL16" s="14"/>
      <c r="AM16" s="28"/>
      <c r="AN16" s="28"/>
      <c r="AO16" s="28"/>
      <c r="AP16" s="28"/>
      <c r="AQ16" s="28"/>
      <c r="AR16" s="14"/>
      <c r="AS16" s="28"/>
      <c r="AT16" s="28"/>
      <c r="AU16" s="28"/>
      <c r="AV16" s="30"/>
      <c r="AW16" s="29"/>
      <c r="AX16" s="29"/>
      <c r="AY16" s="64">
        <f t="shared" si="1"/>
        <v>0</v>
      </c>
      <c r="AZ16" s="24"/>
      <c r="BA16" s="24"/>
      <c r="BB16" s="24"/>
      <c r="BC16" s="24"/>
      <c r="BD16" s="24"/>
      <c r="BE16" s="24"/>
      <c r="BF16" s="24"/>
      <c r="BG16" s="24"/>
      <c r="BH16" s="24"/>
      <c r="BI16" s="16">
        <f t="shared" si="2"/>
        <v>68</v>
      </c>
    </row>
    <row r="17" spans="1:61" ht="15">
      <c r="A17" s="191"/>
      <c r="B17" s="155"/>
      <c r="C17" s="155"/>
      <c r="D17" s="10" t="s">
        <v>23</v>
      </c>
      <c r="E17" s="86">
        <v>2</v>
      </c>
      <c r="F17" s="86">
        <v>2</v>
      </c>
      <c r="G17" s="86">
        <v>2</v>
      </c>
      <c r="H17" s="86">
        <v>2</v>
      </c>
      <c r="I17" s="86">
        <v>2</v>
      </c>
      <c r="J17" s="86">
        <v>2</v>
      </c>
      <c r="K17" s="86">
        <v>2</v>
      </c>
      <c r="L17" s="94">
        <v>2</v>
      </c>
      <c r="M17" s="94">
        <v>2</v>
      </c>
      <c r="N17" s="94">
        <v>2</v>
      </c>
      <c r="O17" s="94">
        <v>2</v>
      </c>
      <c r="P17" s="94">
        <v>2</v>
      </c>
      <c r="Q17" s="94">
        <v>2</v>
      </c>
      <c r="R17" s="94">
        <v>2</v>
      </c>
      <c r="S17" s="94">
        <v>2</v>
      </c>
      <c r="T17" s="94">
        <v>2</v>
      </c>
      <c r="U17" s="93">
        <v>2</v>
      </c>
      <c r="V17" s="93"/>
      <c r="W17" s="61">
        <f t="shared" si="0"/>
        <v>34</v>
      </c>
      <c r="X17" s="21"/>
      <c r="Y17" s="22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5"/>
      <c r="AL17" s="14"/>
      <c r="AM17" s="55"/>
      <c r="AN17" s="55"/>
      <c r="AO17" s="55"/>
      <c r="AP17" s="55"/>
      <c r="AQ17" s="55"/>
      <c r="AR17" s="14"/>
      <c r="AS17" s="55"/>
      <c r="AT17" s="55"/>
      <c r="AU17" s="55"/>
      <c r="AV17" s="52"/>
      <c r="AW17" s="53"/>
      <c r="AX17" s="53"/>
      <c r="AY17" s="64">
        <f t="shared" si="1"/>
        <v>0</v>
      </c>
      <c r="AZ17" s="24"/>
      <c r="BA17" s="24"/>
      <c r="BB17" s="24"/>
      <c r="BC17" s="24"/>
      <c r="BD17" s="24"/>
      <c r="BE17" s="24"/>
      <c r="BF17" s="24"/>
      <c r="BG17" s="24"/>
      <c r="BH17" s="24"/>
      <c r="BI17" s="16">
        <f t="shared" si="2"/>
        <v>34</v>
      </c>
    </row>
    <row r="18" spans="1:61" ht="15">
      <c r="A18" s="191"/>
      <c r="B18" s="154" t="s">
        <v>81</v>
      </c>
      <c r="C18" s="154" t="s">
        <v>51</v>
      </c>
      <c r="D18" s="10" t="s">
        <v>29</v>
      </c>
      <c r="E18" s="60"/>
      <c r="F18" s="60">
        <v>2</v>
      </c>
      <c r="G18" s="60"/>
      <c r="H18" s="60">
        <v>2</v>
      </c>
      <c r="I18" s="60"/>
      <c r="J18" s="60">
        <v>2</v>
      </c>
      <c r="K18" s="60"/>
      <c r="L18" s="60">
        <v>2</v>
      </c>
      <c r="M18" s="60"/>
      <c r="N18" s="60">
        <v>2</v>
      </c>
      <c r="O18" s="60"/>
      <c r="P18" s="60">
        <v>2</v>
      </c>
      <c r="Q18" s="60"/>
      <c r="R18" s="60">
        <v>2</v>
      </c>
      <c r="S18" s="60"/>
      <c r="T18" s="60">
        <v>2</v>
      </c>
      <c r="U18" s="60">
        <v>1</v>
      </c>
      <c r="V18" s="60"/>
      <c r="W18" s="61">
        <f t="shared" si="0"/>
        <v>17</v>
      </c>
      <c r="X18" s="21"/>
      <c r="Y18" s="22"/>
      <c r="Z18" s="60">
        <v>2</v>
      </c>
      <c r="AA18" s="60">
        <v>2</v>
      </c>
      <c r="AB18" s="60">
        <v>2</v>
      </c>
      <c r="AC18" s="60">
        <v>2</v>
      </c>
      <c r="AD18" s="60">
        <v>2</v>
      </c>
      <c r="AE18" s="60">
        <v>2</v>
      </c>
      <c r="AF18" s="60">
        <v>2</v>
      </c>
      <c r="AG18" s="60">
        <v>2</v>
      </c>
      <c r="AH18" s="60">
        <v>4</v>
      </c>
      <c r="AI18" s="60">
        <v>4</v>
      </c>
      <c r="AJ18" s="60">
        <v>4</v>
      </c>
      <c r="AK18" s="67">
        <v>4</v>
      </c>
      <c r="AL18" s="67">
        <v>4</v>
      </c>
      <c r="AM18" s="67">
        <v>4</v>
      </c>
      <c r="AN18" s="67">
        <v>4</v>
      </c>
      <c r="AO18" s="67">
        <v>2</v>
      </c>
      <c r="AP18" s="67">
        <v>2</v>
      </c>
      <c r="AQ18" s="67">
        <v>2</v>
      </c>
      <c r="AR18" s="67">
        <v>2</v>
      </c>
      <c r="AS18" s="67"/>
      <c r="AT18" s="67"/>
      <c r="AU18" s="67"/>
      <c r="AV18" s="62"/>
      <c r="AW18" s="63"/>
      <c r="AX18" s="63" t="s">
        <v>111</v>
      </c>
      <c r="AY18" s="64">
        <f t="shared" si="1"/>
        <v>52</v>
      </c>
      <c r="AZ18" s="24"/>
      <c r="BA18" s="24"/>
      <c r="BB18" s="24"/>
      <c r="BC18" s="24"/>
      <c r="BD18" s="24"/>
      <c r="BE18" s="24"/>
      <c r="BF18" s="24"/>
      <c r="BG18" s="24"/>
      <c r="BH18" s="24"/>
      <c r="BI18" s="16">
        <f t="shared" si="2"/>
        <v>69</v>
      </c>
    </row>
    <row r="19" spans="1:61" ht="15">
      <c r="A19" s="191"/>
      <c r="B19" s="155"/>
      <c r="C19" s="155"/>
      <c r="D19" s="10" t="s">
        <v>23</v>
      </c>
      <c r="E19" s="93"/>
      <c r="F19" s="93">
        <v>1</v>
      </c>
      <c r="G19" s="93"/>
      <c r="H19" s="93">
        <v>1</v>
      </c>
      <c r="I19" s="93"/>
      <c r="J19" s="93">
        <v>1</v>
      </c>
      <c r="K19" s="93"/>
      <c r="L19" s="93">
        <v>1</v>
      </c>
      <c r="M19" s="93"/>
      <c r="N19" s="93">
        <v>1</v>
      </c>
      <c r="O19" s="93"/>
      <c r="P19" s="93">
        <v>1</v>
      </c>
      <c r="Q19" s="93"/>
      <c r="R19" s="93">
        <v>1</v>
      </c>
      <c r="S19" s="93"/>
      <c r="T19" s="93">
        <v>1</v>
      </c>
      <c r="U19" s="93"/>
      <c r="V19" s="93"/>
      <c r="W19" s="61">
        <f t="shared" si="0"/>
        <v>8</v>
      </c>
      <c r="X19" s="21"/>
      <c r="Y19" s="22"/>
      <c r="Z19" s="51">
        <v>1</v>
      </c>
      <c r="AA19" s="51">
        <v>1</v>
      </c>
      <c r="AB19" s="51">
        <v>1</v>
      </c>
      <c r="AC19" s="51">
        <v>1</v>
      </c>
      <c r="AD19" s="51">
        <v>1</v>
      </c>
      <c r="AE19" s="51">
        <v>1</v>
      </c>
      <c r="AF19" s="51">
        <v>1</v>
      </c>
      <c r="AG19" s="51">
        <v>1</v>
      </c>
      <c r="AH19" s="51">
        <v>2</v>
      </c>
      <c r="AI19" s="51">
        <v>2</v>
      </c>
      <c r="AJ19" s="51">
        <v>2</v>
      </c>
      <c r="AK19" s="55">
        <v>2</v>
      </c>
      <c r="AL19" s="55">
        <v>2</v>
      </c>
      <c r="AM19" s="55">
        <v>2</v>
      </c>
      <c r="AN19" s="55">
        <v>2</v>
      </c>
      <c r="AO19" s="55">
        <v>1</v>
      </c>
      <c r="AP19" s="55">
        <v>1</v>
      </c>
      <c r="AQ19" s="55">
        <v>1</v>
      </c>
      <c r="AR19" s="55">
        <v>1</v>
      </c>
      <c r="AS19" s="55"/>
      <c r="AT19" s="55"/>
      <c r="AU19" s="55"/>
      <c r="AV19" s="52"/>
      <c r="AW19" s="53"/>
      <c r="AX19" s="53"/>
      <c r="AY19" s="64">
        <f t="shared" si="1"/>
        <v>26</v>
      </c>
      <c r="AZ19" s="24"/>
      <c r="BA19" s="24"/>
      <c r="BB19" s="24"/>
      <c r="BC19" s="24"/>
      <c r="BD19" s="24"/>
      <c r="BE19" s="24"/>
      <c r="BF19" s="24"/>
      <c r="BG19" s="24"/>
      <c r="BH19" s="24"/>
      <c r="BI19" s="16">
        <f t="shared" si="2"/>
        <v>34</v>
      </c>
    </row>
    <row r="20" spans="1:61" ht="15">
      <c r="A20" s="191"/>
      <c r="B20" s="154" t="s">
        <v>60</v>
      </c>
      <c r="C20" s="154" t="s">
        <v>34</v>
      </c>
      <c r="D20" s="10" t="s">
        <v>29</v>
      </c>
      <c r="E20" s="60">
        <v>2</v>
      </c>
      <c r="F20" s="60">
        <v>2</v>
      </c>
      <c r="G20" s="60">
        <v>2</v>
      </c>
      <c r="H20" s="60">
        <v>2</v>
      </c>
      <c r="I20" s="60">
        <v>2</v>
      </c>
      <c r="J20" s="60">
        <v>2</v>
      </c>
      <c r="K20" s="60">
        <v>2</v>
      </c>
      <c r="L20" s="60">
        <v>2</v>
      </c>
      <c r="M20" s="60">
        <v>2</v>
      </c>
      <c r="N20" s="60">
        <v>2</v>
      </c>
      <c r="O20" s="60">
        <v>2</v>
      </c>
      <c r="P20" s="60">
        <v>2</v>
      </c>
      <c r="Q20" s="60">
        <v>2</v>
      </c>
      <c r="R20" s="60">
        <v>2</v>
      </c>
      <c r="S20" s="60">
        <v>2</v>
      </c>
      <c r="T20" s="60">
        <v>2</v>
      </c>
      <c r="U20" s="60">
        <v>2</v>
      </c>
      <c r="V20" s="60"/>
      <c r="W20" s="61">
        <f t="shared" si="0"/>
        <v>34</v>
      </c>
      <c r="X20" s="21"/>
      <c r="Y20" s="22"/>
      <c r="Z20" s="11">
        <v>2</v>
      </c>
      <c r="AA20" s="11">
        <v>2</v>
      </c>
      <c r="AB20" s="11">
        <v>2</v>
      </c>
      <c r="AC20" s="11">
        <v>2</v>
      </c>
      <c r="AD20" s="11">
        <v>2</v>
      </c>
      <c r="AE20" s="11">
        <v>2</v>
      </c>
      <c r="AF20" s="11">
        <v>2</v>
      </c>
      <c r="AG20" s="11">
        <v>2</v>
      </c>
      <c r="AH20" s="11">
        <v>2</v>
      </c>
      <c r="AI20" s="11">
        <v>2</v>
      </c>
      <c r="AJ20" s="11">
        <v>2</v>
      </c>
      <c r="AK20" s="37">
        <v>2</v>
      </c>
      <c r="AL20" s="37">
        <v>2</v>
      </c>
      <c r="AM20" s="37">
        <v>2</v>
      </c>
      <c r="AN20" s="37">
        <v>2</v>
      </c>
      <c r="AO20" s="37">
        <v>2</v>
      </c>
      <c r="AP20" s="37">
        <v>2</v>
      </c>
      <c r="AQ20" s="37">
        <v>3</v>
      </c>
      <c r="AR20" s="37"/>
      <c r="AS20" s="37"/>
      <c r="AT20" s="37"/>
      <c r="AU20" s="37"/>
      <c r="AV20" s="29"/>
      <c r="AW20" s="29"/>
      <c r="AX20" s="29" t="s">
        <v>111</v>
      </c>
      <c r="AY20" s="64">
        <f t="shared" si="1"/>
        <v>37</v>
      </c>
      <c r="AZ20" s="24"/>
      <c r="BA20" s="24"/>
      <c r="BB20" s="24"/>
      <c r="BC20" s="24"/>
      <c r="BD20" s="24"/>
      <c r="BE20" s="24"/>
      <c r="BF20" s="24"/>
      <c r="BG20" s="24"/>
      <c r="BH20" s="24"/>
      <c r="BI20" s="16">
        <f t="shared" si="2"/>
        <v>71</v>
      </c>
    </row>
    <row r="21" spans="1:61" ht="15">
      <c r="A21" s="191"/>
      <c r="B21" s="155"/>
      <c r="C21" s="155"/>
      <c r="D21" s="10" t="s">
        <v>23</v>
      </c>
      <c r="E21" s="94">
        <v>1</v>
      </c>
      <c r="F21" s="94">
        <v>1</v>
      </c>
      <c r="G21" s="94">
        <v>1</v>
      </c>
      <c r="H21" s="94">
        <v>1</v>
      </c>
      <c r="I21" s="94">
        <v>1</v>
      </c>
      <c r="J21" s="94">
        <v>1</v>
      </c>
      <c r="K21" s="94">
        <v>1</v>
      </c>
      <c r="L21" s="94">
        <v>1</v>
      </c>
      <c r="M21" s="94">
        <v>1</v>
      </c>
      <c r="N21" s="94">
        <v>1</v>
      </c>
      <c r="O21" s="94">
        <v>1</v>
      </c>
      <c r="P21" s="94">
        <v>1</v>
      </c>
      <c r="Q21" s="94">
        <v>1</v>
      </c>
      <c r="R21" s="94">
        <v>1</v>
      </c>
      <c r="S21" s="94">
        <v>1</v>
      </c>
      <c r="T21" s="94">
        <v>1</v>
      </c>
      <c r="U21" s="93">
        <v>1</v>
      </c>
      <c r="V21" s="93"/>
      <c r="W21" s="61">
        <f t="shared" si="0"/>
        <v>17</v>
      </c>
      <c r="X21" s="21"/>
      <c r="Y21" s="22"/>
      <c r="Z21" s="51">
        <v>1</v>
      </c>
      <c r="AA21" s="51">
        <v>1</v>
      </c>
      <c r="AB21" s="51">
        <v>1</v>
      </c>
      <c r="AC21" s="51">
        <v>1</v>
      </c>
      <c r="AD21" s="51">
        <v>1</v>
      </c>
      <c r="AE21" s="51">
        <v>1</v>
      </c>
      <c r="AF21" s="51">
        <v>1</v>
      </c>
      <c r="AG21" s="51">
        <v>1</v>
      </c>
      <c r="AH21" s="51">
        <v>1</v>
      </c>
      <c r="AI21" s="51">
        <v>1</v>
      </c>
      <c r="AJ21" s="51">
        <v>1</v>
      </c>
      <c r="AK21" s="55">
        <v>1</v>
      </c>
      <c r="AL21" s="55">
        <v>1</v>
      </c>
      <c r="AM21" s="55">
        <v>1</v>
      </c>
      <c r="AN21" s="55">
        <v>1</v>
      </c>
      <c r="AO21" s="55">
        <v>1</v>
      </c>
      <c r="AP21" s="55">
        <v>1</v>
      </c>
      <c r="AQ21" s="55">
        <v>2</v>
      </c>
      <c r="AR21" s="55"/>
      <c r="AS21" s="55"/>
      <c r="AT21" s="55"/>
      <c r="AU21" s="55"/>
      <c r="AV21" s="53"/>
      <c r="AW21" s="53"/>
      <c r="AX21" s="53"/>
      <c r="AY21" s="64">
        <f t="shared" si="1"/>
        <v>19</v>
      </c>
      <c r="AZ21" s="24"/>
      <c r="BA21" s="24"/>
      <c r="BB21" s="24"/>
      <c r="BC21" s="24"/>
      <c r="BD21" s="24"/>
      <c r="BE21" s="24"/>
      <c r="BF21" s="24"/>
      <c r="BG21" s="24"/>
      <c r="BH21" s="24"/>
      <c r="BI21" s="16">
        <f t="shared" si="2"/>
        <v>36</v>
      </c>
    </row>
    <row r="22" spans="1:61" ht="25.5" customHeight="1">
      <c r="A22" s="191"/>
      <c r="B22" s="154" t="s">
        <v>61</v>
      </c>
      <c r="C22" s="154" t="s">
        <v>35</v>
      </c>
      <c r="D22" s="10" t="s">
        <v>29</v>
      </c>
      <c r="E22" s="60">
        <v>2</v>
      </c>
      <c r="F22" s="60">
        <v>2</v>
      </c>
      <c r="G22" s="60">
        <v>2</v>
      </c>
      <c r="H22" s="60">
        <v>2</v>
      </c>
      <c r="I22" s="60">
        <v>2</v>
      </c>
      <c r="J22" s="60">
        <v>2</v>
      </c>
      <c r="K22" s="60">
        <v>2</v>
      </c>
      <c r="L22" s="60">
        <v>2</v>
      </c>
      <c r="M22" s="60">
        <v>2</v>
      </c>
      <c r="N22" s="60">
        <v>2</v>
      </c>
      <c r="O22" s="60">
        <v>2</v>
      </c>
      <c r="P22" s="60">
        <v>2</v>
      </c>
      <c r="Q22" s="60">
        <v>2</v>
      </c>
      <c r="R22" s="60">
        <v>2</v>
      </c>
      <c r="S22" s="60">
        <v>2</v>
      </c>
      <c r="T22" s="60">
        <v>3</v>
      </c>
      <c r="U22" s="60">
        <v>1</v>
      </c>
      <c r="V22" s="60" t="s">
        <v>111</v>
      </c>
      <c r="W22" s="61">
        <f t="shared" si="0"/>
        <v>34</v>
      </c>
      <c r="X22" s="21"/>
      <c r="Y22" s="2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37"/>
      <c r="AL22" s="37"/>
      <c r="AM22" s="37"/>
      <c r="AN22" s="37"/>
      <c r="AO22" s="69"/>
      <c r="AP22" s="37"/>
      <c r="AQ22" s="37"/>
      <c r="AR22" s="37"/>
      <c r="AS22" s="37"/>
      <c r="AT22" s="37"/>
      <c r="AU22" s="37"/>
      <c r="AV22" s="29"/>
      <c r="AW22" s="29"/>
      <c r="AX22" s="29"/>
      <c r="AY22" s="64"/>
      <c r="AZ22" s="24"/>
      <c r="BA22" s="24"/>
      <c r="BB22" s="24"/>
      <c r="BC22" s="24"/>
      <c r="BD22" s="24"/>
      <c r="BE22" s="24"/>
      <c r="BF22" s="24"/>
      <c r="BG22" s="24"/>
      <c r="BH22" s="24"/>
      <c r="BI22" s="16">
        <f t="shared" si="2"/>
        <v>34</v>
      </c>
    </row>
    <row r="23" spans="1:61" ht="20.25" customHeight="1">
      <c r="A23" s="191"/>
      <c r="B23" s="155"/>
      <c r="C23" s="155"/>
      <c r="D23" s="10" t="s">
        <v>23</v>
      </c>
      <c r="E23" s="86">
        <v>1</v>
      </c>
      <c r="F23" s="86">
        <v>1</v>
      </c>
      <c r="G23" s="86">
        <v>1</v>
      </c>
      <c r="H23" s="86">
        <v>1</v>
      </c>
      <c r="I23" s="86">
        <v>1</v>
      </c>
      <c r="J23" s="86">
        <v>1</v>
      </c>
      <c r="K23" s="86">
        <v>1</v>
      </c>
      <c r="L23" s="86">
        <v>1</v>
      </c>
      <c r="M23" s="86">
        <v>1</v>
      </c>
      <c r="N23" s="86">
        <v>1</v>
      </c>
      <c r="O23" s="86">
        <v>1</v>
      </c>
      <c r="P23" s="86">
        <v>1</v>
      </c>
      <c r="Q23" s="86">
        <v>1</v>
      </c>
      <c r="R23" s="86">
        <v>1</v>
      </c>
      <c r="S23" s="86">
        <v>1</v>
      </c>
      <c r="T23" s="86">
        <v>1</v>
      </c>
      <c r="U23" s="87">
        <v>1</v>
      </c>
      <c r="V23" s="87"/>
      <c r="W23" s="61">
        <f t="shared" si="0"/>
        <v>17</v>
      </c>
      <c r="X23" s="21"/>
      <c r="Y23" s="22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3"/>
      <c r="AW23" s="53"/>
      <c r="AX23" s="53"/>
      <c r="AY23" s="64"/>
      <c r="AZ23" s="24"/>
      <c r="BA23" s="24"/>
      <c r="BB23" s="24"/>
      <c r="BC23" s="24"/>
      <c r="BD23" s="24"/>
      <c r="BE23" s="24"/>
      <c r="BF23" s="24"/>
      <c r="BG23" s="24"/>
      <c r="BH23" s="24"/>
      <c r="BI23" s="16">
        <f t="shared" si="2"/>
        <v>17</v>
      </c>
    </row>
    <row r="24" spans="1:61" ht="15.75" customHeight="1">
      <c r="A24" s="191"/>
      <c r="B24" s="154" t="s">
        <v>62</v>
      </c>
      <c r="C24" s="154" t="s">
        <v>52</v>
      </c>
      <c r="D24" s="10" t="s">
        <v>29</v>
      </c>
      <c r="E24" s="60">
        <v>4</v>
      </c>
      <c r="F24" s="60">
        <v>4</v>
      </c>
      <c r="G24" s="60">
        <v>4</v>
      </c>
      <c r="H24" s="60">
        <v>4</v>
      </c>
      <c r="I24" s="60">
        <v>4</v>
      </c>
      <c r="J24" s="60">
        <v>4</v>
      </c>
      <c r="K24" s="60">
        <v>4</v>
      </c>
      <c r="L24" s="60">
        <v>4</v>
      </c>
      <c r="M24" s="60">
        <v>4</v>
      </c>
      <c r="N24" s="60">
        <v>4</v>
      </c>
      <c r="O24" s="60">
        <v>4</v>
      </c>
      <c r="P24" s="60">
        <v>4</v>
      </c>
      <c r="Q24" s="60">
        <v>6</v>
      </c>
      <c r="R24" s="60">
        <v>6</v>
      </c>
      <c r="S24" s="60">
        <v>4</v>
      </c>
      <c r="T24" s="60">
        <v>4</v>
      </c>
      <c r="U24" s="60"/>
      <c r="V24" s="60"/>
      <c r="W24" s="61">
        <f t="shared" si="0"/>
        <v>68</v>
      </c>
      <c r="X24" s="21"/>
      <c r="Y24" s="22"/>
      <c r="Z24" s="11">
        <v>6</v>
      </c>
      <c r="AA24" s="11">
        <v>6</v>
      </c>
      <c r="AB24" s="11">
        <v>6</v>
      </c>
      <c r="AC24" s="11">
        <v>6</v>
      </c>
      <c r="AD24" s="11">
        <v>6</v>
      </c>
      <c r="AE24" s="11">
        <v>6</v>
      </c>
      <c r="AF24" s="11">
        <v>6</v>
      </c>
      <c r="AG24" s="11">
        <v>6</v>
      </c>
      <c r="AH24" s="11">
        <v>6</v>
      </c>
      <c r="AI24" s="11">
        <v>6</v>
      </c>
      <c r="AJ24" s="11">
        <v>6</v>
      </c>
      <c r="AK24" s="37">
        <v>6</v>
      </c>
      <c r="AL24" s="14">
        <v>8</v>
      </c>
      <c r="AM24" s="37">
        <v>8</v>
      </c>
      <c r="AN24" s="37">
        <v>8</v>
      </c>
      <c r="AO24" s="37">
        <v>6</v>
      </c>
      <c r="AP24" s="37">
        <v>6</v>
      </c>
      <c r="AQ24" s="37">
        <v>6</v>
      </c>
      <c r="AR24" s="67">
        <v>6</v>
      </c>
      <c r="AS24" s="149"/>
      <c r="AT24" s="37"/>
      <c r="AU24" s="37">
        <v>4</v>
      </c>
      <c r="AV24" s="29">
        <v>6</v>
      </c>
      <c r="AW24" s="111" t="s">
        <v>96</v>
      </c>
      <c r="AX24" s="29"/>
      <c r="AY24" s="64">
        <f t="shared" si="1"/>
        <v>130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16">
        <f t="shared" si="2"/>
        <v>198</v>
      </c>
    </row>
    <row r="25" spans="1:61" ht="15">
      <c r="A25" s="191"/>
      <c r="B25" s="155"/>
      <c r="C25" s="155"/>
      <c r="D25" s="10" t="s">
        <v>23</v>
      </c>
      <c r="E25" s="93">
        <v>2</v>
      </c>
      <c r="F25" s="93">
        <v>2</v>
      </c>
      <c r="G25" s="93">
        <v>2</v>
      </c>
      <c r="H25" s="93">
        <v>2</v>
      </c>
      <c r="I25" s="93">
        <v>2</v>
      </c>
      <c r="J25" s="93">
        <v>2</v>
      </c>
      <c r="K25" s="93">
        <v>2</v>
      </c>
      <c r="L25" s="94">
        <v>2</v>
      </c>
      <c r="M25" s="94">
        <v>2</v>
      </c>
      <c r="N25" s="94">
        <v>2</v>
      </c>
      <c r="O25" s="94">
        <v>2</v>
      </c>
      <c r="P25" s="94">
        <v>2</v>
      </c>
      <c r="Q25" s="94">
        <v>3</v>
      </c>
      <c r="R25" s="94">
        <v>3</v>
      </c>
      <c r="S25" s="94">
        <v>2</v>
      </c>
      <c r="T25" s="94">
        <v>2</v>
      </c>
      <c r="U25" s="93"/>
      <c r="V25" s="93"/>
      <c r="W25" s="61">
        <f t="shared" si="0"/>
        <v>34</v>
      </c>
      <c r="X25" s="21"/>
      <c r="Y25" s="22"/>
      <c r="Z25" s="51">
        <v>3</v>
      </c>
      <c r="AA25" s="51">
        <v>3</v>
      </c>
      <c r="AB25" s="51">
        <v>3</v>
      </c>
      <c r="AC25" s="51">
        <v>3</v>
      </c>
      <c r="AD25" s="51">
        <v>3</v>
      </c>
      <c r="AE25" s="51">
        <v>3</v>
      </c>
      <c r="AF25" s="51">
        <v>3</v>
      </c>
      <c r="AG25" s="51">
        <v>3</v>
      </c>
      <c r="AH25" s="51">
        <v>3</v>
      </c>
      <c r="AI25" s="51">
        <v>3</v>
      </c>
      <c r="AJ25" s="51">
        <v>3</v>
      </c>
      <c r="AK25" s="55">
        <v>3</v>
      </c>
      <c r="AL25" s="14">
        <v>4</v>
      </c>
      <c r="AM25" s="55">
        <v>4</v>
      </c>
      <c r="AN25" s="55">
        <v>4</v>
      </c>
      <c r="AO25" s="55">
        <v>3</v>
      </c>
      <c r="AP25" s="55">
        <v>3</v>
      </c>
      <c r="AQ25" s="55">
        <v>3</v>
      </c>
      <c r="AR25" s="55">
        <v>3</v>
      </c>
      <c r="AS25" s="37"/>
      <c r="AT25" s="37"/>
      <c r="AU25" s="37">
        <v>2</v>
      </c>
      <c r="AV25" s="29">
        <v>3</v>
      </c>
      <c r="AW25" s="29"/>
      <c r="AX25" s="29"/>
      <c r="AY25" s="64">
        <f t="shared" si="1"/>
        <v>65</v>
      </c>
      <c r="AZ25" s="24"/>
      <c r="BA25" s="24"/>
      <c r="BB25" s="24"/>
      <c r="BC25" s="24"/>
      <c r="BD25" s="24"/>
      <c r="BE25" s="24"/>
      <c r="BF25" s="24"/>
      <c r="BG25" s="24"/>
      <c r="BH25" s="24"/>
      <c r="BI25" s="16">
        <f t="shared" si="2"/>
        <v>99</v>
      </c>
    </row>
    <row r="26" spans="1:61" ht="23.25" customHeight="1">
      <c r="A26" s="191"/>
      <c r="B26" s="154" t="s">
        <v>82</v>
      </c>
      <c r="C26" s="154" t="s">
        <v>118</v>
      </c>
      <c r="D26" s="10" t="s">
        <v>29</v>
      </c>
      <c r="E26" s="60">
        <v>4</v>
      </c>
      <c r="F26" s="60">
        <v>4</v>
      </c>
      <c r="G26" s="60">
        <v>4</v>
      </c>
      <c r="H26" s="60">
        <v>4</v>
      </c>
      <c r="I26" s="60">
        <v>4</v>
      </c>
      <c r="J26" s="60">
        <v>2</v>
      </c>
      <c r="K26" s="60">
        <v>2</v>
      </c>
      <c r="L26" s="60">
        <v>2</v>
      </c>
      <c r="M26" s="60">
        <v>2</v>
      </c>
      <c r="N26" s="60">
        <v>2</v>
      </c>
      <c r="O26" s="60">
        <v>2</v>
      </c>
      <c r="P26" s="60">
        <v>2</v>
      </c>
      <c r="Q26" s="60">
        <v>4</v>
      </c>
      <c r="R26" s="60">
        <v>2</v>
      </c>
      <c r="S26" s="60">
        <v>2</v>
      </c>
      <c r="T26" s="60">
        <v>2</v>
      </c>
      <c r="U26" s="60"/>
      <c r="V26" s="60"/>
      <c r="W26" s="61">
        <f t="shared" si="0"/>
        <v>44</v>
      </c>
      <c r="X26" s="21"/>
      <c r="Y26" s="22"/>
      <c r="Z26" s="11">
        <v>4</v>
      </c>
      <c r="AA26" s="11">
        <v>4</v>
      </c>
      <c r="AB26" s="11">
        <v>4</v>
      </c>
      <c r="AC26" s="11">
        <v>4</v>
      </c>
      <c r="AD26" s="11">
        <v>4</v>
      </c>
      <c r="AE26" s="11">
        <v>4</v>
      </c>
      <c r="AF26" s="11">
        <v>4</v>
      </c>
      <c r="AG26" s="11">
        <v>4</v>
      </c>
      <c r="AH26" s="11">
        <v>4</v>
      </c>
      <c r="AI26" s="11">
        <v>4</v>
      </c>
      <c r="AJ26" s="11">
        <v>4</v>
      </c>
      <c r="AK26" s="37">
        <v>4</v>
      </c>
      <c r="AL26" s="14"/>
      <c r="AM26" s="37">
        <v>4</v>
      </c>
      <c r="AN26" s="37">
        <v>4</v>
      </c>
      <c r="AO26" s="37">
        <v>4</v>
      </c>
      <c r="AP26" s="37">
        <v>4</v>
      </c>
      <c r="AQ26" s="37">
        <v>2</v>
      </c>
      <c r="AR26" s="37">
        <v>2</v>
      </c>
      <c r="AT26" s="69" t="s">
        <v>96</v>
      </c>
      <c r="AU26" s="37"/>
      <c r="AV26" s="29"/>
      <c r="AW26" s="29"/>
      <c r="AX26" s="29"/>
      <c r="AY26" s="64">
        <f t="shared" si="1"/>
        <v>68</v>
      </c>
      <c r="AZ26" s="24"/>
      <c r="BA26" s="24"/>
      <c r="BB26" s="24"/>
      <c r="BC26" s="24"/>
      <c r="BD26" s="24"/>
      <c r="BE26" s="24"/>
      <c r="BF26" s="24"/>
      <c r="BG26" s="24"/>
      <c r="BH26" s="24"/>
      <c r="BI26" s="16">
        <f t="shared" si="2"/>
        <v>112</v>
      </c>
    </row>
    <row r="27" spans="1:61" ht="21" customHeight="1">
      <c r="A27" s="191"/>
      <c r="B27" s="155"/>
      <c r="C27" s="155"/>
      <c r="D27" s="10" t="s">
        <v>23</v>
      </c>
      <c r="E27" s="93">
        <v>2</v>
      </c>
      <c r="F27" s="93">
        <v>2</v>
      </c>
      <c r="G27" s="93">
        <v>2</v>
      </c>
      <c r="H27" s="93">
        <v>2</v>
      </c>
      <c r="I27" s="93">
        <v>2</v>
      </c>
      <c r="J27" s="93">
        <v>1</v>
      </c>
      <c r="K27" s="93">
        <v>1</v>
      </c>
      <c r="L27" s="93">
        <v>1</v>
      </c>
      <c r="M27" s="93">
        <v>1</v>
      </c>
      <c r="N27" s="93">
        <v>1</v>
      </c>
      <c r="O27" s="93">
        <v>1</v>
      </c>
      <c r="P27" s="93">
        <v>1</v>
      </c>
      <c r="Q27" s="93">
        <v>2</v>
      </c>
      <c r="R27" s="93">
        <v>1</v>
      </c>
      <c r="S27" s="93">
        <v>1</v>
      </c>
      <c r="T27" s="93">
        <v>1</v>
      </c>
      <c r="U27" s="93"/>
      <c r="V27" s="93"/>
      <c r="W27" s="61">
        <f t="shared" si="0"/>
        <v>22</v>
      </c>
      <c r="X27" s="21"/>
      <c r="Y27" s="22"/>
      <c r="Z27" s="51">
        <v>2</v>
      </c>
      <c r="AA27" s="51">
        <v>2</v>
      </c>
      <c r="AB27" s="51">
        <v>2</v>
      </c>
      <c r="AC27" s="51">
        <v>2</v>
      </c>
      <c r="AD27" s="51">
        <v>2</v>
      </c>
      <c r="AE27" s="51">
        <v>2</v>
      </c>
      <c r="AF27" s="51">
        <v>2</v>
      </c>
      <c r="AG27" s="51">
        <v>2</v>
      </c>
      <c r="AH27" s="51">
        <v>2</v>
      </c>
      <c r="AI27" s="51">
        <v>2</v>
      </c>
      <c r="AJ27" s="51">
        <v>2</v>
      </c>
      <c r="AK27" s="55">
        <v>2</v>
      </c>
      <c r="AL27" s="14"/>
      <c r="AM27" s="55">
        <v>2</v>
      </c>
      <c r="AN27" s="55">
        <v>2</v>
      </c>
      <c r="AO27" s="55">
        <v>2</v>
      </c>
      <c r="AP27" s="55">
        <v>2</v>
      </c>
      <c r="AQ27" s="55">
        <v>1</v>
      </c>
      <c r="AR27" s="55">
        <v>1</v>
      </c>
      <c r="AS27" s="37"/>
      <c r="AT27" s="37"/>
      <c r="AU27" s="37"/>
      <c r="AV27" s="29"/>
      <c r="AW27" s="29"/>
      <c r="AX27" s="29"/>
      <c r="AY27" s="64">
        <f t="shared" si="1"/>
        <v>34</v>
      </c>
      <c r="AZ27" s="24"/>
      <c r="BA27" s="24"/>
      <c r="BB27" s="24"/>
      <c r="BC27" s="24"/>
      <c r="BD27" s="24"/>
      <c r="BE27" s="24"/>
      <c r="BF27" s="24"/>
      <c r="BG27" s="24"/>
      <c r="BH27" s="24"/>
      <c r="BI27" s="16">
        <f t="shared" si="2"/>
        <v>56</v>
      </c>
    </row>
    <row r="28" spans="1:61" ht="21" customHeight="1">
      <c r="A28" s="191"/>
      <c r="B28" s="154"/>
      <c r="C28" s="186" t="s">
        <v>116</v>
      </c>
      <c r="D28" s="10" t="s">
        <v>29</v>
      </c>
      <c r="E28" s="60">
        <v>4</v>
      </c>
      <c r="F28" s="60">
        <v>4</v>
      </c>
      <c r="G28" s="60">
        <v>4</v>
      </c>
      <c r="H28" s="60">
        <v>4</v>
      </c>
      <c r="I28" s="60">
        <v>4</v>
      </c>
      <c r="J28" s="60">
        <v>4</v>
      </c>
      <c r="K28" s="60">
        <v>2</v>
      </c>
      <c r="L28" s="60">
        <v>2</v>
      </c>
      <c r="M28" s="60">
        <v>2</v>
      </c>
      <c r="N28" s="60"/>
      <c r="O28" s="60"/>
      <c r="P28" s="60"/>
      <c r="Q28" s="60"/>
      <c r="R28" s="60"/>
      <c r="S28" s="60"/>
      <c r="T28" s="60"/>
      <c r="U28" s="60"/>
      <c r="V28" s="60" t="s">
        <v>111</v>
      </c>
      <c r="W28" s="61">
        <f>SUM(E28:U28)</f>
        <v>30</v>
      </c>
      <c r="X28" s="21"/>
      <c r="Y28" s="22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5"/>
      <c r="AL28" s="14"/>
      <c r="AM28" s="55"/>
      <c r="AN28" s="55"/>
      <c r="AO28" s="55"/>
      <c r="AP28" s="55"/>
      <c r="AQ28" s="55"/>
      <c r="AR28" s="55"/>
      <c r="AS28" s="37"/>
      <c r="AT28" s="37"/>
      <c r="AU28" s="37"/>
      <c r="AV28" s="29"/>
      <c r="AW28" s="29"/>
      <c r="AX28" s="29"/>
      <c r="AY28" s="64"/>
      <c r="AZ28" s="24"/>
      <c r="BA28" s="24"/>
      <c r="BB28" s="24"/>
      <c r="BC28" s="24"/>
      <c r="BD28" s="24"/>
      <c r="BE28" s="24"/>
      <c r="BF28" s="24"/>
      <c r="BG28" s="24"/>
      <c r="BH28" s="24"/>
      <c r="BI28" s="16"/>
    </row>
    <row r="29" spans="1:61" ht="21" customHeight="1">
      <c r="A29" s="191"/>
      <c r="B29" s="155"/>
      <c r="C29" s="187"/>
      <c r="D29" s="10" t="s">
        <v>23</v>
      </c>
      <c r="E29" s="93">
        <v>2</v>
      </c>
      <c r="F29" s="93">
        <v>2</v>
      </c>
      <c r="G29" s="93">
        <v>2</v>
      </c>
      <c r="H29" s="93">
        <v>2</v>
      </c>
      <c r="I29" s="93">
        <v>2</v>
      </c>
      <c r="J29" s="93">
        <v>2</v>
      </c>
      <c r="K29" s="93">
        <v>1</v>
      </c>
      <c r="L29" s="93">
        <v>1</v>
      </c>
      <c r="M29" s="93">
        <v>1</v>
      </c>
      <c r="N29" s="93"/>
      <c r="O29" s="93"/>
      <c r="P29" s="93"/>
      <c r="Q29" s="93"/>
      <c r="R29" s="93"/>
      <c r="S29" s="93"/>
      <c r="T29" s="93"/>
      <c r="U29" s="93"/>
      <c r="V29" s="93"/>
      <c r="W29" s="61">
        <f>SUM(E29:U29)</f>
        <v>15</v>
      </c>
      <c r="X29" s="21"/>
      <c r="Y29" s="22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5"/>
      <c r="AL29" s="14"/>
      <c r="AM29" s="55"/>
      <c r="AN29" s="55"/>
      <c r="AO29" s="55"/>
      <c r="AP29" s="55"/>
      <c r="AQ29" s="55"/>
      <c r="AR29" s="55"/>
      <c r="AS29" s="37"/>
      <c r="AT29" s="37"/>
      <c r="AU29" s="37"/>
      <c r="AV29" s="29"/>
      <c r="AW29" s="29"/>
      <c r="AX29" s="29"/>
      <c r="AY29" s="64"/>
      <c r="AZ29" s="24"/>
      <c r="BA29" s="24"/>
      <c r="BB29" s="24"/>
      <c r="BC29" s="24"/>
      <c r="BD29" s="24"/>
      <c r="BE29" s="24"/>
      <c r="BF29" s="24"/>
      <c r="BG29" s="24"/>
      <c r="BH29" s="24"/>
      <c r="BI29" s="16"/>
    </row>
    <row r="30" spans="1:61" ht="24.75" customHeight="1">
      <c r="A30" s="191"/>
      <c r="B30" s="154" t="s">
        <v>63</v>
      </c>
      <c r="C30" s="154" t="s">
        <v>64</v>
      </c>
      <c r="D30" s="10" t="s">
        <v>29</v>
      </c>
      <c r="E30" s="60">
        <v>2</v>
      </c>
      <c r="F30" s="60">
        <v>2</v>
      </c>
      <c r="G30" s="60">
        <v>2</v>
      </c>
      <c r="H30" s="60">
        <v>2</v>
      </c>
      <c r="I30" s="60">
        <v>2</v>
      </c>
      <c r="J30" s="60">
        <v>2</v>
      </c>
      <c r="K30" s="60">
        <v>2</v>
      </c>
      <c r="L30" s="60">
        <v>2</v>
      </c>
      <c r="M30" s="60">
        <v>2</v>
      </c>
      <c r="N30" s="60">
        <v>2</v>
      </c>
      <c r="O30" s="60">
        <v>2</v>
      </c>
      <c r="P30" s="60">
        <v>2</v>
      </c>
      <c r="Q30" s="60">
        <v>2</v>
      </c>
      <c r="R30" s="60">
        <v>2</v>
      </c>
      <c r="S30" s="60">
        <v>4</v>
      </c>
      <c r="T30" s="60">
        <v>6</v>
      </c>
      <c r="U30" s="60"/>
      <c r="V30" s="60"/>
      <c r="W30" s="61">
        <f t="shared" si="0"/>
        <v>38</v>
      </c>
      <c r="X30" s="21"/>
      <c r="Y30" s="22"/>
      <c r="Z30" s="11">
        <v>6</v>
      </c>
      <c r="AA30" s="11">
        <v>6</v>
      </c>
      <c r="AB30" s="11">
        <v>6</v>
      </c>
      <c r="AC30" s="11">
        <v>6</v>
      </c>
      <c r="AD30" s="11">
        <v>6</v>
      </c>
      <c r="AE30" s="11">
        <v>6</v>
      </c>
      <c r="AF30" s="11">
        <v>6</v>
      </c>
      <c r="AG30" s="11">
        <v>6</v>
      </c>
      <c r="AH30" s="11">
        <v>4</v>
      </c>
      <c r="AI30" s="11">
        <v>4</v>
      </c>
      <c r="AJ30" s="11">
        <v>4</v>
      </c>
      <c r="AK30" s="37">
        <v>4</v>
      </c>
      <c r="AL30" s="14"/>
      <c r="AM30" s="37">
        <v>4</v>
      </c>
      <c r="AN30" s="37">
        <v>4</v>
      </c>
      <c r="AO30" s="37">
        <v>4</v>
      </c>
      <c r="AP30" s="37">
        <v>4</v>
      </c>
      <c r="AQ30" s="37">
        <v>4</v>
      </c>
      <c r="AR30" s="37">
        <v>4</v>
      </c>
      <c r="AS30" s="14"/>
      <c r="AT30" s="97" t="s">
        <v>96</v>
      </c>
      <c r="AU30" s="37"/>
      <c r="AV30" s="29"/>
      <c r="AW30" s="29"/>
      <c r="AX30" s="29"/>
      <c r="AY30" s="64">
        <f t="shared" si="1"/>
        <v>88</v>
      </c>
      <c r="AZ30" s="24"/>
      <c r="BA30" s="24"/>
      <c r="BB30" s="24"/>
      <c r="BC30" s="24"/>
      <c r="BD30" s="24"/>
      <c r="BE30" s="24"/>
      <c r="BF30" s="24"/>
      <c r="BG30" s="24"/>
      <c r="BH30" s="24"/>
      <c r="BI30" s="16">
        <f t="shared" si="2"/>
        <v>126</v>
      </c>
    </row>
    <row r="31" spans="1:61" ht="20.25" customHeight="1">
      <c r="A31" s="191"/>
      <c r="B31" s="155"/>
      <c r="C31" s="155"/>
      <c r="D31" s="10" t="s">
        <v>23</v>
      </c>
      <c r="E31" s="94">
        <v>1</v>
      </c>
      <c r="F31" s="94">
        <v>1</v>
      </c>
      <c r="G31" s="94">
        <v>1</v>
      </c>
      <c r="H31" s="94">
        <v>1</v>
      </c>
      <c r="I31" s="94">
        <v>1</v>
      </c>
      <c r="J31" s="94">
        <v>1</v>
      </c>
      <c r="K31" s="94">
        <v>1</v>
      </c>
      <c r="L31" s="93">
        <v>2</v>
      </c>
      <c r="M31" s="93">
        <v>1</v>
      </c>
      <c r="N31" s="93">
        <v>1</v>
      </c>
      <c r="O31" s="93">
        <v>1</v>
      </c>
      <c r="P31" s="93">
        <v>1</v>
      </c>
      <c r="Q31" s="93">
        <v>1</v>
      </c>
      <c r="R31" s="93">
        <v>1</v>
      </c>
      <c r="S31" s="93">
        <v>2</v>
      </c>
      <c r="T31" s="93">
        <v>3</v>
      </c>
      <c r="U31" s="93"/>
      <c r="V31" s="93"/>
      <c r="W31" s="61">
        <f t="shared" si="0"/>
        <v>20</v>
      </c>
      <c r="X31" s="21"/>
      <c r="Y31" s="22"/>
      <c r="Z31" s="51">
        <v>3</v>
      </c>
      <c r="AA31" s="51">
        <v>3</v>
      </c>
      <c r="AB31" s="51">
        <v>3</v>
      </c>
      <c r="AC31" s="51">
        <v>3</v>
      </c>
      <c r="AD31" s="51">
        <v>3</v>
      </c>
      <c r="AE31" s="51">
        <v>3</v>
      </c>
      <c r="AF31" s="51">
        <v>3</v>
      </c>
      <c r="AG31" s="51">
        <v>3</v>
      </c>
      <c r="AH31" s="51">
        <v>2</v>
      </c>
      <c r="AI31" s="51">
        <v>2</v>
      </c>
      <c r="AJ31" s="51">
        <v>2</v>
      </c>
      <c r="AK31" s="55">
        <v>2</v>
      </c>
      <c r="AL31" s="14"/>
      <c r="AM31" s="55">
        <v>2</v>
      </c>
      <c r="AN31" s="55">
        <v>2</v>
      </c>
      <c r="AO31" s="55">
        <v>2</v>
      </c>
      <c r="AP31" s="55">
        <v>2</v>
      </c>
      <c r="AQ31" s="55">
        <v>2</v>
      </c>
      <c r="AR31" s="55">
        <v>2</v>
      </c>
      <c r="AS31" s="14"/>
      <c r="AT31" s="37"/>
      <c r="AU31" s="37"/>
      <c r="AV31" s="29"/>
      <c r="AW31" s="29"/>
      <c r="AX31" s="29"/>
      <c r="AY31" s="64">
        <f t="shared" si="1"/>
        <v>44</v>
      </c>
      <c r="AZ31" s="24"/>
      <c r="BA31" s="24"/>
      <c r="BB31" s="24"/>
      <c r="BC31" s="24"/>
      <c r="BD31" s="24"/>
      <c r="BE31" s="24"/>
      <c r="BF31" s="24"/>
      <c r="BG31" s="24"/>
      <c r="BH31" s="24"/>
      <c r="BI31" s="16">
        <f t="shared" si="2"/>
        <v>64</v>
      </c>
    </row>
    <row r="32" spans="1:61" ht="15">
      <c r="A32" s="191"/>
      <c r="B32" s="160" t="s">
        <v>39</v>
      </c>
      <c r="C32" s="188" t="s">
        <v>53</v>
      </c>
      <c r="D32" s="162" t="s">
        <v>54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61">
        <f t="shared" si="0"/>
        <v>0</v>
      </c>
      <c r="X32" s="21"/>
      <c r="Y32" s="22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97"/>
      <c r="AV32" s="29"/>
      <c r="AW32" s="29"/>
      <c r="AX32" s="29"/>
      <c r="AY32" s="64">
        <f t="shared" si="1"/>
        <v>0</v>
      </c>
      <c r="AZ32" s="24"/>
      <c r="BA32" s="24"/>
      <c r="BB32" s="24"/>
      <c r="BC32" s="24"/>
      <c r="BD32" s="24"/>
      <c r="BE32" s="24"/>
      <c r="BF32" s="24"/>
      <c r="BG32" s="24"/>
      <c r="BH32" s="24"/>
      <c r="BI32" s="16">
        <f t="shared" si="2"/>
        <v>0</v>
      </c>
    </row>
    <row r="33" spans="1:61" ht="15">
      <c r="A33" s="191"/>
      <c r="B33" s="161"/>
      <c r="C33" s="189"/>
      <c r="D33" s="163"/>
      <c r="E33" s="11"/>
      <c r="F33" s="11"/>
      <c r="G33" s="11"/>
      <c r="H33" s="11"/>
      <c r="I33" s="11"/>
      <c r="J33" s="11"/>
      <c r="K33" s="11"/>
      <c r="L33" s="13"/>
      <c r="M33" s="13"/>
      <c r="N33" s="13"/>
      <c r="O33" s="13"/>
      <c r="P33" s="13"/>
      <c r="Q33" s="13"/>
      <c r="R33" s="13"/>
      <c r="S33" s="13"/>
      <c r="T33" s="13"/>
      <c r="U33" s="11"/>
      <c r="V33" s="11"/>
      <c r="W33" s="61">
        <f t="shared" si="0"/>
        <v>0</v>
      </c>
      <c r="X33" s="21"/>
      <c r="Y33" s="22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11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29"/>
      <c r="AW33" s="29"/>
      <c r="AX33" s="29"/>
      <c r="AY33" s="64">
        <f t="shared" si="1"/>
        <v>0</v>
      </c>
      <c r="AZ33" s="24"/>
      <c r="BA33" s="24"/>
      <c r="BB33" s="24"/>
      <c r="BC33" s="24"/>
      <c r="BD33" s="24"/>
      <c r="BE33" s="24"/>
      <c r="BF33" s="24"/>
      <c r="BG33" s="24"/>
      <c r="BH33" s="24"/>
      <c r="BI33" s="16">
        <f t="shared" si="2"/>
        <v>0</v>
      </c>
    </row>
    <row r="34" spans="1:61" ht="29.25" customHeight="1">
      <c r="A34" s="191"/>
      <c r="B34" s="154" t="s">
        <v>43</v>
      </c>
      <c r="C34" s="156" t="s">
        <v>108</v>
      </c>
      <c r="D34" s="10" t="s">
        <v>29</v>
      </c>
      <c r="E34" s="60">
        <v>2</v>
      </c>
      <c r="F34" s="60">
        <v>2</v>
      </c>
      <c r="G34" s="60">
        <v>2</v>
      </c>
      <c r="H34" s="60">
        <v>2</v>
      </c>
      <c r="I34" s="60">
        <v>2</v>
      </c>
      <c r="J34" s="60">
        <v>2</v>
      </c>
      <c r="K34" s="60">
        <v>2</v>
      </c>
      <c r="L34" s="60">
        <v>4</v>
      </c>
      <c r="M34" s="60">
        <v>2</v>
      </c>
      <c r="N34" s="60">
        <v>2</v>
      </c>
      <c r="O34" s="60">
        <v>2</v>
      </c>
      <c r="P34" s="60">
        <v>2</v>
      </c>
      <c r="Q34" s="60">
        <v>2</v>
      </c>
      <c r="R34" s="60">
        <v>3</v>
      </c>
      <c r="S34" s="60">
        <v>2</v>
      </c>
      <c r="T34" s="60">
        <v>3</v>
      </c>
      <c r="U34" s="60"/>
      <c r="V34" s="60" t="s">
        <v>111</v>
      </c>
      <c r="W34" s="61">
        <f t="shared" si="0"/>
        <v>36</v>
      </c>
      <c r="X34" s="21"/>
      <c r="Y34" s="23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0"/>
      <c r="AW34" s="29"/>
      <c r="AX34" s="29"/>
      <c r="AY34" s="64">
        <f t="shared" si="1"/>
        <v>0</v>
      </c>
      <c r="AZ34" s="24"/>
      <c r="BA34" s="24"/>
      <c r="BB34" s="24"/>
      <c r="BC34" s="24"/>
      <c r="BD34" s="24"/>
      <c r="BE34" s="24"/>
      <c r="BF34" s="24"/>
      <c r="BG34" s="24"/>
      <c r="BH34" s="24"/>
      <c r="BI34" s="16">
        <f t="shared" si="2"/>
        <v>36</v>
      </c>
    </row>
    <row r="35" spans="1:61" ht="22.5" customHeight="1">
      <c r="A35" s="191"/>
      <c r="B35" s="155"/>
      <c r="C35" s="155"/>
      <c r="D35" s="10" t="s">
        <v>23</v>
      </c>
      <c r="E35" s="93">
        <v>1</v>
      </c>
      <c r="F35" s="93">
        <v>1</v>
      </c>
      <c r="G35" s="93">
        <v>1</v>
      </c>
      <c r="H35" s="93">
        <v>1</v>
      </c>
      <c r="I35" s="93">
        <v>1</v>
      </c>
      <c r="J35" s="93">
        <v>2</v>
      </c>
      <c r="K35" s="93">
        <v>1</v>
      </c>
      <c r="L35" s="93"/>
      <c r="M35" s="93">
        <v>1</v>
      </c>
      <c r="N35" s="93">
        <v>1</v>
      </c>
      <c r="O35" s="93">
        <v>1</v>
      </c>
      <c r="P35" s="93">
        <v>1</v>
      </c>
      <c r="Q35" s="93">
        <v>1</v>
      </c>
      <c r="R35" s="93">
        <v>2</v>
      </c>
      <c r="S35" s="93">
        <v>1</v>
      </c>
      <c r="T35" s="93">
        <v>2</v>
      </c>
      <c r="U35" s="93"/>
      <c r="V35" s="93"/>
      <c r="W35" s="61">
        <f t="shared" si="0"/>
        <v>18</v>
      </c>
      <c r="X35" s="24"/>
      <c r="Y35" s="22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9"/>
      <c r="AV35" s="52"/>
      <c r="AW35" s="53"/>
      <c r="AX35" s="53"/>
      <c r="AY35" s="64">
        <f t="shared" si="1"/>
        <v>0</v>
      </c>
      <c r="AZ35" s="24"/>
      <c r="BA35" s="24"/>
      <c r="BB35" s="24"/>
      <c r="BC35" s="24"/>
      <c r="BD35" s="24"/>
      <c r="BE35" s="24"/>
      <c r="BF35" s="24"/>
      <c r="BG35" s="24"/>
      <c r="BH35" s="24"/>
      <c r="BI35" s="16">
        <f t="shared" si="2"/>
        <v>18</v>
      </c>
    </row>
    <row r="36" spans="1:61" ht="21.75" customHeight="1">
      <c r="A36" s="191"/>
      <c r="B36" s="73" t="s">
        <v>86</v>
      </c>
      <c r="C36" s="156" t="s">
        <v>109</v>
      </c>
      <c r="D36" s="10" t="s">
        <v>22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61">
        <f t="shared" si="0"/>
        <v>0</v>
      </c>
      <c r="X36" s="24"/>
      <c r="Y36" s="22"/>
      <c r="Z36" s="37">
        <v>2</v>
      </c>
      <c r="AA36" s="37">
        <v>2</v>
      </c>
      <c r="AB36" s="37">
        <v>2</v>
      </c>
      <c r="AC36" s="37">
        <v>2</v>
      </c>
      <c r="AD36" s="37">
        <v>2</v>
      </c>
      <c r="AE36" s="37">
        <v>2</v>
      </c>
      <c r="AF36" s="37">
        <v>2</v>
      </c>
      <c r="AG36" s="37">
        <v>2</v>
      </c>
      <c r="AH36" s="37">
        <v>2</v>
      </c>
      <c r="AI36" s="37">
        <v>2</v>
      </c>
      <c r="AJ36" s="37">
        <v>2</v>
      </c>
      <c r="AK36" s="37"/>
      <c r="AL36" s="14">
        <v>6</v>
      </c>
      <c r="AM36" s="37"/>
      <c r="AN36" s="37">
        <v>2</v>
      </c>
      <c r="AO36" s="37">
        <v>2</v>
      </c>
      <c r="AP36" s="37"/>
      <c r="AQ36" s="37"/>
      <c r="AR36" s="37"/>
      <c r="AS36" s="14">
        <v>36</v>
      </c>
      <c r="AT36" s="55"/>
      <c r="AU36" s="55"/>
      <c r="AV36" s="52"/>
      <c r="AW36" s="53"/>
      <c r="AX36" s="63" t="s">
        <v>111</v>
      </c>
      <c r="AY36" s="64">
        <f t="shared" si="1"/>
        <v>68</v>
      </c>
      <c r="AZ36" s="24"/>
      <c r="BA36" s="24"/>
      <c r="BB36" s="24"/>
      <c r="BC36" s="24"/>
      <c r="BD36" s="24"/>
      <c r="BE36" s="24"/>
      <c r="BF36" s="24"/>
      <c r="BG36" s="24"/>
      <c r="BH36" s="24"/>
      <c r="BI36" s="16">
        <f t="shared" si="2"/>
        <v>68</v>
      </c>
    </row>
    <row r="37" spans="1:61" ht="21.75" customHeight="1">
      <c r="A37" s="191"/>
      <c r="B37" s="73"/>
      <c r="C37" s="157"/>
      <c r="D37" s="10" t="s">
        <v>23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61">
        <f t="shared" si="0"/>
        <v>0</v>
      </c>
      <c r="X37" s="24"/>
      <c r="Y37" s="22"/>
      <c r="Z37" s="55">
        <v>1</v>
      </c>
      <c r="AA37" s="55">
        <v>1</v>
      </c>
      <c r="AB37" s="55">
        <v>1</v>
      </c>
      <c r="AC37" s="55">
        <v>1</v>
      </c>
      <c r="AD37" s="55">
        <v>1</v>
      </c>
      <c r="AE37" s="55">
        <v>1</v>
      </c>
      <c r="AF37" s="55">
        <v>1</v>
      </c>
      <c r="AG37" s="55">
        <v>1</v>
      </c>
      <c r="AH37" s="55">
        <v>1</v>
      </c>
      <c r="AI37" s="55">
        <v>1</v>
      </c>
      <c r="AJ37" s="55">
        <v>1</v>
      </c>
      <c r="AK37" s="55"/>
      <c r="AL37" s="14">
        <v>3</v>
      </c>
      <c r="AM37" s="55"/>
      <c r="AN37" s="55">
        <v>1</v>
      </c>
      <c r="AO37" s="55">
        <v>1</v>
      </c>
      <c r="AP37" s="55"/>
      <c r="AQ37" s="55"/>
      <c r="AR37" s="55"/>
      <c r="AS37" s="96">
        <v>18</v>
      </c>
      <c r="AT37" s="37"/>
      <c r="AU37" s="37"/>
      <c r="AV37" s="30"/>
      <c r="AW37" s="29"/>
      <c r="AX37" s="29"/>
      <c r="AY37" s="64">
        <f t="shared" si="1"/>
        <v>34</v>
      </c>
      <c r="AZ37" s="24"/>
      <c r="BA37" s="24"/>
      <c r="BB37" s="24"/>
      <c r="BC37" s="24"/>
      <c r="BD37" s="24"/>
      <c r="BE37" s="24"/>
      <c r="BF37" s="24"/>
      <c r="BG37" s="24"/>
      <c r="BH37" s="24"/>
      <c r="BI37" s="16">
        <f t="shared" si="2"/>
        <v>34</v>
      </c>
    </row>
    <row r="38" spans="1:61" ht="27" customHeight="1">
      <c r="A38" s="191"/>
      <c r="B38" s="160" t="s">
        <v>46</v>
      </c>
      <c r="C38" s="160" t="s">
        <v>55</v>
      </c>
      <c r="D38" s="1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61">
        <f t="shared" si="0"/>
        <v>0</v>
      </c>
      <c r="X38" s="24"/>
      <c r="Y38" s="22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0"/>
      <c r="AW38" s="29"/>
      <c r="AX38" s="29"/>
      <c r="AY38" s="64">
        <f t="shared" si="1"/>
        <v>0</v>
      </c>
      <c r="AZ38" s="24"/>
      <c r="BA38" s="24"/>
      <c r="BB38" s="24"/>
      <c r="BC38" s="24"/>
      <c r="BD38" s="24"/>
      <c r="BE38" s="24"/>
      <c r="BF38" s="24"/>
      <c r="BG38" s="24"/>
      <c r="BH38" s="24"/>
      <c r="BI38" s="16">
        <f t="shared" si="2"/>
        <v>0</v>
      </c>
    </row>
    <row r="39" spans="1:61" ht="27" customHeight="1" hidden="1">
      <c r="A39" s="191"/>
      <c r="B39" s="161"/>
      <c r="C39" s="161"/>
      <c r="D39" s="10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61">
        <f t="shared" si="0"/>
        <v>0</v>
      </c>
      <c r="X39" s="24"/>
      <c r="Y39" s="22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0"/>
      <c r="AW39" s="29"/>
      <c r="AX39" s="29"/>
      <c r="AY39" s="64">
        <f t="shared" si="1"/>
        <v>0</v>
      </c>
      <c r="AZ39" s="24"/>
      <c r="BA39" s="24"/>
      <c r="BB39" s="24"/>
      <c r="BC39" s="24"/>
      <c r="BD39" s="24"/>
      <c r="BE39" s="24"/>
      <c r="BF39" s="24"/>
      <c r="BG39" s="24"/>
      <c r="BH39" s="24"/>
      <c r="BI39" s="16">
        <f t="shared" si="2"/>
        <v>0</v>
      </c>
    </row>
    <row r="40" spans="1:61" ht="21.75" customHeight="1">
      <c r="A40" s="191"/>
      <c r="B40" s="160" t="s">
        <v>44</v>
      </c>
      <c r="C40" s="175" t="s">
        <v>87</v>
      </c>
      <c r="D40" s="10" t="s">
        <v>22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61">
        <f t="shared" si="0"/>
        <v>0</v>
      </c>
      <c r="X40" s="24"/>
      <c r="Y40" s="22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2"/>
      <c r="AW40" s="53"/>
      <c r="AX40" s="53"/>
      <c r="AY40" s="64">
        <f t="shared" si="1"/>
        <v>0</v>
      </c>
      <c r="AZ40" s="24"/>
      <c r="BA40" s="24"/>
      <c r="BB40" s="24"/>
      <c r="BC40" s="24"/>
      <c r="BD40" s="24"/>
      <c r="BE40" s="24"/>
      <c r="BF40" s="24"/>
      <c r="BG40" s="24"/>
      <c r="BH40" s="24"/>
      <c r="BI40" s="16">
        <f t="shared" si="2"/>
        <v>0</v>
      </c>
    </row>
    <row r="41" spans="1:61" ht="15">
      <c r="A41" s="191"/>
      <c r="B41" s="161"/>
      <c r="C41" s="176"/>
      <c r="D41" s="10" t="s">
        <v>23</v>
      </c>
      <c r="E41" s="13"/>
      <c r="F41" s="13"/>
      <c r="G41" s="13"/>
      <c r="H41" s="13"/>
      <c r="I41" s="13"/>
      <c r="J41" s="13"/>
      <c r="K41" s="13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61">
        <f t="shared" si="0"/>
        <v>0</v>
      </c>
      <c r="X41" s="24"/>
      <c r="Y41" s="22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67"/>
      <c r="AM41" s="37"/>
      <c r="AN41" s="37"/>
      <c r="AO41" s="37"/>
      <c r="AP41" s="37"/>
      <c r="AQ41" s="37"/>
      <c r="AR41" s="67"/>
      <c r="AS41" s="14"/>
      <c r="AT41" s="37"/>
      <c r="AU41" s="37"/>
      <c r="AV41" s="30"/>
      <c r="AW41" s="29"/>
      <c r="AX41" s="29"/>
      <c r="AY41" s="64">
        <f t="shared" si="1"/>
        <v>0</v>
      </c>
      <c r="AZ41" s="24"/>
      <c r="BA41" s="24"/>
      <c r="BB41" s="24"/>
      <c r="BC41" s="24"/>
      <c r="BD41" s="24"/>
      <c r="BE41" s="24"/>
      <c r="BF41" s="24"/>
      <c r="BG41" s="24"/>
      <c r="BH41" s="24"/>
      <c r="BI41" s="16">
        <f t="shared" si="2"/>
        <v>0</v>
      </c>
    </row>
    <row r="42" spans="1:61" ht="15">
      <c r="A42" s="191"/>
      <c r="B42" s="160" t="s">
        <v>77</v>
      </c>
      <c r="C42" s="156" t="s">
        <v>88</v>
      </c>
      <c r="D42" s="10" t="s">
        <v>29</v>
      </c>
      <c r="E42" s="11">
        <v>2</v>
      </c>
      <c r="F42" s="11"/>
      <c r="G42" s="11">
        <v>2</v>
      </c>
      <c r="H42" s="11"/>
      <c r="I42" s="11">
        <v>2</v>
      </c>
      <c r="J42" s="11">
        <v>2</v>
      </c>
      <c r="K42" s="11"/>
      <c r="L42" s="11">
        <v>2</v>
      </c>
      <c r="M42" s="11"/>
      <c r="N42" s="11"/>
      <c r="O42" s="11">
        <v>2</v>
      </c>
      <c r="P42" s="11"/>
      <c r="Q42" s="11">
        <v>4</v>
      </c>
      <c r="R42" s="11">
        <v>1</v>
      </c>
      <c r="S42" s="11"/>
      <c r="T42" s="11"/>
      <c r="U42" s="11"/>
      <c r="V42" s="11"/>
      <c r="W42" s="61">
        <f t="shared" si="0"/>
        <v>17</v>
      </c>
      <c r="X42" s="24"/>
      <c r="Y42" s="22"/>
      <c r="Z42" s="37">
        <v>4</v>
      </c>
      <c r="AA42" s="37">
        <v>4</v>
      </c>
      <c r="AB42" s="37">
        <v>4</v>
      </c>
      <c r="AC42" s="37">
        <v>4</v>
      </c>
      <c r="AD42" s="37">
        <v>4</v>
      </c>
      <c r="AE42" s="37">
        <v>4</v>
      </c>
      <c r="AF42" s="37">
        <v>4</v>
      </c>
      <c r="AG42" s="37">
        <v>4</v>
      </c>
      <c r="AH42" s="37">
        <v>6</v>
      </c>
      <c r="AI42" s="37">
        <v>4</v>
      </c>
      <c r="AJ42" s="37">
        <v>6</v>
      </c>
      <c r="AK42" s="37">
        <v>2</v>
      </c>
      <c r="AL42" s="14">
        <v>2</v>
      </c>
      <c r="AM42" s="37">
        <v>6</v>
      </c>
      <c r="AN42" s="37">
        <v>4</v>
      </c>
      <c r="AO42" s="37">
        <v>2</v>
      </c>
      <c r="AP42" s="37">
        <v>4</v>
      </c>
      <c r="AQ42" s="37">
        <v>7</v>
      </c>
      <c r="AR42" s="67">
        <v>4</v>
      </c>
      <c r="AS42" s="14"/>
      <c r="AT42" s="37"/>
      <c r="AU42" s="37">
        <v>2</v>
      </c>
      <c r="AV42" s="30">
        <v>18</v>
      </c>
      <c r="AW42" s="111" t="s">
        <v>96</v>
      </c>
      <c r="AX42" s="29"/>
      <c r="AY42" s="64">
        <f t="shared" si="1"/>
        <v>99</v>
      </c>
      <c r="AZ42" s="24"/>
      <c r="BA42" s="24"/>
      <c r="BB42" s="24"/>
      <c r="BC42" s="24"/>
      <c r="BD42" s="24"/>
      <c r="BE42" s="24"/>
      <c r="BF42" s="24"/>
      <c r="BG42" s="24"/>
      <c r="BH42" s="24"/>
      <c r="BI42" s="16">
        <f t="shared" si="2"/>
        <v>116</v>
      </c>
    </row>
    <row r="43" spans="1:61" ht="15">
      <c r="A43" s="191"/>
      <c r="B43" s="161"/>
      <c r="C43" s="157"/>
      <c r="D43" s="10" t="s">
        <v>23</v>
      </c>
      <c r="E43" s="93">
        <v>1</v>
      </c>
      <c r="F43" s="93"/>
      <c r="G43" s="93">
        <v>1</v>
      </c>
      <c r="H43" s="93"/>
      <c r="I43" s="93">
        <v>1</v>
      </c>
      <c r="J43" s="93"/>
      <c r="K43" s="93"/>
      <c r="L43" s="93">
        <v>2</v>
      </c>
      <c r="M43" s="93"/>
      <c r="N43" s="93"/>
      <c r="O43" s="93">
        <v>1</v>
      </c>
      <c r="P43" s="93"/>
      <c r="Q43" s="93">
        <v>2</v>
      </c>
      <c r="R43" s="93"/>
      <c r="S43" s="93"/>
      <c r="T43" s="93"/>
      <c r="U43" s="93"/>
      <c r="V43" s="93"/>
      <c r="W43" s="61">
        <f t="shared" si="0"/>
        <v>8</v>
      </c>
      <c r="X43" s="24"/>
      <c r="Y43" s="22"/>
      <c r="Z43" s="51">
        <v>2</v>
      </c>
      <c r="AA43" s="51">
        <v>2</v>
      </c>
      <c r="AB43" s="51">
        <v>2</v>
      </c>
      <c r="AC43" s="51">
        <v>2</v>
      </c>
      <c r="AD43" s="51">
        <v>2</v>
      </c>
      <c r="AE43" s="51">
        <v>2</v>
      </c>
      <c r="AF43" s="51">
        <v>2</v>
      </c>
      <c r="AG43" s="51">
        <v>2</v>
      </c>
      <c r="AH43" s="51">
        <v>3</v>
      </c>
      <c r="AI43" s="51">
        <v>2</v>
      </c>
      <c r="AJ43" s="51">
        <v>3</v>
      </c>
      <c r="AK43" s="55">
        <v>1</v>
      </c>
      <c r="AL43" s="14">
        <v>1</v>
      </c>
      <c r="AM43" s="55">
        <v>3</v>
      </c>
      <c r="AN43" s="55">
        <v>2</v>
      </c>
      <c r="AO43" s="55">
        <v>1</v>
      </c>
      <c r="AP43" s="55">
        <v>2</v>
      </c>
      <c r="AQ43" s="55">
        <v>3</v>
      </c>
      <c r="AR43" s="55">
        <v>2</v>
      </c>
      <c r="AS43" s="14"/>
      <c r="AT43" s="37"/>
      <c r="AU43" s="37">
        <v>1</v>
      </c>
      <c r="AV43" s="30">
        <v>9</v>
      </c>
      <c r="AW43" s="29"/>
      <c r="AX43" s="29"/>
      <c r="AY43" s="64">
        <f t="shared" si="1"/>
        <v>49</v>
      </c>
      <c r="AZ43" s="24"/>
      <c r="BA43" s="24"/>
      <c r="BB43" s="24"/>
      <c r="BC43" s="24"/>
      <c r="BD43" s="24"/>
      <c r="BE43" s="24"/>
      <c r="BF43" s="24"/>
      <c r="BG43" s="24"/>
      <c r="BH43" s="24"/>
      <c r="BI43" s="16">
        <f t="shared" si="2"/>
        <v>57</v>
      </c>
    </row>
    <row r="44" spans="1:61" ht="31.5" customHeight="1">
      <c r="A44" s="191"/>
      <c r="B44" s="59" t="s">
        <v>83</v>
      </c>
      <c r="C44" s="42" t="s">
        <v>56</v>
      </c>
      <c r="D44" s="10"/>
      <c r="E44" s="60"/>
      <c r="F44" s="60"/>
      <c r="G44" s="108"/>
      <c r="H44" s="108"/>
      <c r="I44" s="108"/>
      <c r="J44" s="108"/>
      <c r="K44" s="110">
        <v>6</v>
      </c>
      <c r="L44" s="60"/>
      <c r="M44" s="110">
        <v>6</v>
      </c>
      <c r="N44" s="110">
        <v>6</v>
      </c>
      <c r="O44" s="110">
        <v>6</v>
      </c>
      <c r="P44" s="110">
        <v>6</v>
      </c>
      <c r="Q44" s="108"/>
      <c r="R44" s="60"/>
      <c r="S44" s="110">
        <v>6</v>
      </c>
      <c r="T44" s="60"/>
      <c r="U44" s="108"/>
      <c r="V44" s="108"/>
      <c r="W44" s="61">
        <f t="shared" si="0"/>
        <v>36</v>
      </c>
      <c r="X44" s="21"/>
      <c r="Y44" s="22"/>
      <c r="Z44" s="110">
        <v>6</v>
      </c>
      <c r="AA44" s="110">
        <v>6</v>
      </c>
      <c r="AB44" s="110">
        <v>6</v>
      </c>
      <c r="AC44" s="110">
        <v>6</v>
      </c>
      <c r="AD44" s="110">
        <v>6</v>
      </c>
      <c r="AE44" s="110">
        <v>6</v>
      </c>
      <c r="AF44" s="110">
        <v>6</v>
      </c>
      <c r="AG44" s="110">
        <v>6</v>
      </c>
      <c r="AH44" s="110">
        <v>6</v>
      </c>
      <c r="AI44" s="110">
        <v>6</v>
      </c>
      <c r="AJ44" s="110">
        <v>6</v>
      </c>
      <c r="AK44" s="110">
        <v>6</v>
      </c>
      <c r="AL44" s="110">
        <v>12</v>
      </c>
      <c r="AM44" s="110">
        <v>6</v>
      </c>
      <c r="AN44" s="110">
        <v>6</v>
      </c>
      <c r="AO44" s="110">
        <v>12</v>
      </c>
      <c r="AP44" s="110">
        <v>12</v>
      </c>
      <c r="AQ44" s="110">
        <v>6</v>
      </c>
      <c r="AR44" s="110">
        <v>18</v>
      </c>
      <c r="AS44" s="37"/>
      <c r="AT44" s="88">
        <v>6</v>
      </c>
      <c r="AU44" s="88">
        <v>30</v>
      </c>
      <c r="AV44" s="63"/>
      <c r="AW44" s="63"/>
      <c r="AX44" s="63"/>
      <c r="AY44" s="64">
        <f t="shared" si="1"/>
        <v>180</v>
      </c>
      <c r="AZ44" s="24"/>
      <c r="BA44" s="24"/>
      <c r="BB44" s="24"/>
      <c r="BC44" s="24"/>
      <c r="BD44" s="24"/>
      <c r="BE44" s="24"/>
      <c r="BF44" s="24"/>
      <c r="BG44" s="24"/>
      <c r="BH44" s="24"/>
      <c r="BI44" s="16">
        <f t="shared" si="2"/>
        <v>216</v>
      </c>
    </row>
    <row r="45" spans="1:61" ht="15.75" customHeight="1">
      <c r="A45" s="191"/>
      <c r="B45" s="65" t="s">
        <v>78</v>
      </c>
      <c r="C45" s="66" t="s">
        <v>70</v>
      </c>
      <c r="D45" s="10"/>
      <c r="E45" s="11"/>
      <c r="F45" s="11"/>
      <c r="G45" s="113"/>
      <c r="H45" s="113"/>
      <c r="I45" s="113"/>
      <c r="J45" s="113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61">
        <f t="shared" si="0"/>
        <v>0</v>
      </c>
      <c r="X45" s="21"/>
      <c r="Y45" s="2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30"/>
      <c r="AW45" s="29"/>
      <c r="AX45" s="29"/>
      <c r="AY45" s="64">
        <f t="shared" si="1"/>
        <v>0</v>
      </c>
      <c r="AZ45" s="24"/>
      <c r="BA45" s="24"/>
      <c r="BB45" s="24"/>
      <c r="BC45" s="24"/>
      <c r="BD45" s="24"/>
      <c r="BE45" s="24"/>
      <c r="BF45" s="24"/>
      <c r="BG45" s="24"/>
      <c r="BH45" s="24"/>
      <c r="BI45" s="16">
        <f t="shared" si="2"/>
        <v>0</v>
      </c>
    </row>
    <row r="46" spans="1:61" ht="15.75" customHeight="1">
      <c r="A46" s="192"/>
      <c r="B46" s="160" t="s">
        <v>45</v>
      </c>
      <c r="C46" s="175" t="s">
        <v>89</v>
      </c>
      <c r="D46" s="10"/>
      <c r="E46" s="11"/>
      <c r="F46" s="11"/>
      <c r="G46" s="11"/>
      <c r="H46" s="11"/>
      <c r="I46" s="11"/>
      <c r="J46" s="11"/>
      <c r="K46" s="11"/>
      <c r="L46" s="13"/>
      <c r="M46" s="13"/>
      <c r="N46" s="13"/>
      <c r="O46" s="13"/>
      <c r="P46" s="13"/>
      <c r="Q46" s="13"/>
      <c r="R46" s="13"/>
      <c r="S46" s="13"/>
      <c r="T46" s="13"/>
      <c r="U46" s="11"/>
      <c r="V46" s="11"/>
      <c r="W46" s="61">
        <f t="shared" si="0"/>
        <v>0</v>
      </c>
      <c r="X46" s="24"/>
      <c r="Y46" s="22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37"/>
      <c r="AV46" s="30"/>
      <c r="AW46" s="77"/>
      <c r="AX46" s="77"/>
      <c r="AY46" s="64">
        <f t="shared" si="1"/>
        <v>0</v>
      </c>
      <c r="AZ46" s="24"/>
      <c r="BA46" s="24"/>
      <c r="BB46" s="24"/>
      <c r="BC46" s="24"/>
      <c r="BD46" s="24"/>
      <c r="BE46" s="24"/>
      <c r="BF46" s="24"/>
      <c r="BG46" s="24"/>
      <c r="BH46" s="24"/>
      <c r="BI46" s="16">
        <f t="shared" si="2"/>
        <v>0</v>
      </c>
    </row>
    <row r="47" spans="1:61" ht="15">
      <c r="A47" s="14"/>
      <c r="B47" s="161"/>
      <c r="C47" s="176"/>
      <c r="D47" s="10"/>
      <c r="E47" s="11"/>
      <c r="F47" s="11"/>
      <c r="G47" s="11"/>
      <c r="H47" s="8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61">
        <f t="shared" si="0"/>
        <v>0</v>
      </c>
      <c r="X47" s="24"/>
      <c r="Y47" s="22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37"/>
      <c r="AV47" s="30"/>
      <c r="AW47" s="78"/>
      <c r="AX47" s="78"/>
      <c r="AY47" s="64">
        <f t="shared" si="1"/>
        <v>0</v>
      </c>
      <c r="AZ47" s="24"/>
      <c r="BA47" s="24"/>
      <c r="BB47" s="24"/>
      <c r="BC47" s="24"/>
      <c r="BD47" s="24"/>
      <c r="BE47" s="24"/>
      <c r="BF47" s="24"/>
      <c r="BG47" s="24"/>
      <c r="BH47" s="24"/>
      <c r="BI47" s="16">
        <f t="shared" si="2"/>
        <v>0</v>
      </c>
    </row>
    <row r="48" spans="2:61" ht="15.75" customHeight="1">
      <c r="B48" s="154" t="s">
        <v>49</v>
      </c>
      <c r="C48" s="156" t="s">
        <v>90</v>
      </c>
      <c r="D48" s="10" t="s">
        <v>29</v>
      </c>
      <c r="E48" s="11"/>
      <c r="F48" s="11"/>
      <c r="G48" s="11"/>
      <c r="H48" s="8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61">
        <f t="shared" si="0"/>
        <v>0</v>
      </c>
      <c r="X48" s="24"/>
      <c r="Y48" s="22"/>
      <c r="Z48" s="11">
        <v>2</v>
      </c>
      <c r="AA48" s="11">
        <v>2</v>
      </c>
      <c r="AB48" s="11">
        <v>2</v>
      </c>
      <c r="AC48" s="11">
        <v>2</v>
      </c>
      <c r="AD48" s="11">
        <v>2</v>
      </c>
      <c r="AE48" s="11">
        <v>2</v>
      </c>
      <c r="AF48" s="11">
        <v>2</v>
      </c>
      <c r="AG48" s="11">
        <v>2</v>
      </c>
      <c r="AH48" s="11"/>
      <c r="AI48" s="11">
        <v>2</v>
      </c>
      <c r="AJ48" s="11"/>
      <c r="AK48" s="11"/>
      <c r="AL48" s="14"/>
      <c r="AM48" s="11"/>
      <c r="AN48" s="11"/>
      <c r="AO48" s="11"/>
      <c r="AP48" s="11"/>
      <c r="AQ48" s="11"/>
      <c r="AR48" s="11"/>
      <c r="AS48" s="11"/>
      <c r="AT48" s="107"/>
      <c r="AU48" s="37"/>
      <c r="AV48" s="30"/>
      <c r="AW48" s="29"/>
      <c r="AX48" s="29"/>
      <c r="AY48" s="64">
        <f>SUM(Z48:AW48)</f>
        <v>18</v>
      </c>
      <c r="AZ48" s="24"/>
      <c r="BA48" s="24"/>
      <c r="BB48" s="24"/>
      <c r="BC48" s="24"/>
      <c r="BD48" s="24"/>
      <c r="BE48" s="24"/>
      <c r="BF48" s="24"/>
      <c r="BG48" s="24"/>
      <c r="BH48" s="24"/>
      <c r="BI48" s="16">
        <f t="shared" si="2"/>
        <v>18</v>
      </c>
    </row>
    <row r="49" spans="2:61" ht="15">
      <c r="B49" s="155"/>
      <c r="C49" s="157"/>
      <c r="D49" s="10" t="s">
        <v>23</v>
      </c>
      <c r="E49" s="51"/>
      <c r="F49" s="51"/>
      <c r="G49" s="51"/>
      <c r="H49" s="8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61">
        <f t="shared" si="0"/>
        <v>0</v>
      </c>
      <c r="X49" s="24"/>
      <c r="Y49" s="22"/>
      <c r="Z49" s="51">
        <v>1</v>
      </c>
      <c r="AA49" s="51">
        <v>1</v>
      </c>
      <c r="AB49" s="51">
        <v>1</v>
      </c>
      <c r="AC49" s="51">
        <v>1</v>
      </c>
      <c r="AD49" s="51">
        <v>1</v>
      </c>
      <c r="AE49" s="51">
        <v>1</v>
      </c>
      <c r="AF49" s="51">
        <v>1</v>
      </c>
      <c r="AG49" s="51">
        <v>1</v>
      </c>
      <c r="AH49" s="51"/>
      <c r="AI49" s="51">
        <v>1</v>
      </c>
      <c r="AJ49" s="51"/>
      <c r="AK49" s="51"/>
      <c r="AL49" s="14"/>
      <c r="AM49" s="51"/>
      <c r="AN49" s="51"/>
      <c r="AO49" s="51"/>
      <c r="AP49" s="51"/>
      <c r="AQ49" s="51"/>
      <c r="AR49" s="51"/>
      <c r="AS49" s="51"/>
      <c r="AT49" s="51"/>
      <c r="AU49" s="55"/>
      <c r="AV49" s="52"/>
      <c r="AW49" s="53"/>
      <c r="AX49" s="53"/>
      <c r="AY49" s="64">
        <f t="shared" si="1"/>
        <v>9</v>
      </c>
      <c r="AZ49" s="24"/>
      <c r="BA49" s="24"/>
      <c r="BB49" s="24"/>
      <c r="BC49" s="24"/>
      <c r="BD49" s="24"/>
      <c r="BE49" s="24"/>
      <c r="BF49" s="24"/>
      <c r="BG49" s="24"/>
      <c r="BH49" s="24"/>
      <c r="BI49" s="16">
        <f t="shared" si="2"/>
        <v>9</v>
      </c>
    </row>
    <row r="50" spans="2:61" ht="25.5" customHeight="1">
      <c r="B50" s="59" t="s">
        <v>91</v>
      </c>
      <c r="C50" s="43" t="s">
        <v>56</v>
      </c>
      <c r="D50" s="10"/>
      <c r="E50" s="11"/>
      <c r="F50" s="11"/>
      <c r="G50" s="11"/>
      <c r="H50" s="8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61">
        <f t="shared" si="0"/>
        <v>0</v>
      </c>
      <c r="X50" s="24"/>
      <c r="Y50" s="22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110">
        <v>6</v>
      </c>
      <c r="AL50" s="60"/>
      <c r="AM50" s="60"/>
      <c r="AN50" s="60"/>
      <c r="AO50" s="60"/>
      <c r="AP50" s="110"/>
      <c r="AQ50" s="110">
        <v>6</v>
      </c>
      <c r="AR50" s="60"/>
      <c r="AS50" s="60"/>
      <c r="AT50" s="60"/>
      <c r="AU50" s="150"/>
      <c r="AV50" s="89">
        <v>12</v>
      </c>
      <c r="AW50" s="90">
        <v>12</v>
      </c>
      <c r="AX50" s="109"/>
      <c r="AY50" s="64">
        <f>SUM(Z50:AW50)</f>
        <v>36</v>
      </c>
      <c r="AZ50" s="24"/>
      <c r="BA50" s="24"/>
      <c r="BB50" s="24"/>
      <c r="BC50" s="24"/>
      <c r="BD50" s="24"/>
      <c r="BE50" s="24"/>
      <c r="BF50" s="24"/>
      <c r="BG50" s="24"/>
      <c r="BH50" s="24"/>
      <c r="BI50" s="16">
        <f t="shared" si="2"/>
        <v>36</v>
      </c>
    </row>
    <row r="51" spans="2:61" ht="15">
      <c r="B51" s="40"/>
      <c r="C51" s="71"/>
      <c r="D51" s="10" t="s">
        <v>23</v>
      </c>
      <c r="E51" s="51"/>
      <c r="F51" s="51"/>
      <c r="G51" s="51"/>
      <c r="H51" s="80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61">
        <f t="shared" si="0"/>
        <v>0</v>
      </c>
      <c r="X51" s="24"/>
      <c r="Y51" s="22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5"/>
      <c r="AV51" s="52"/>
      <c r="AW51" s="53"/>
      <c r="AX51" s="53"/>
      <c r="AY51" s="64">
        <f t="shared" si="1"/>
        <v>0</v>
      </c>
      <c r="AZ51" s="24"/>
      <c r="BA51" s="24"/>
      <c r="BB51" s="24"/>
      <c r="BC51" s="24"/>
      <c r="BD51" s="24"/>
      <c r="BE51" s="24"/>
      <c r="BF51" s="24"/>
      <c r="BG51" s="24"/>
      <c r="BH51" s="24"/>
      <c r="BI51" s="16">
        <f t="shared" si="2"/>
        <v>0</v>
      </c>
    </row>
    <row r="52" spans="1:61" ht="23.25" customHeight="1">
      <c r="A52" s="17"/>
      <c r="B52" s="167" t="s">
        <v>38</v>
      </c>
      <c r="C52" s="168"/>
      <c r="D52" s="169"/>
      <c r="E52" s="16">
        <f aca="true" t="shared" si="3" ref="E52:U52">SUM(E8:E51)</f>
        <v>54</v>
      </c>
      <c r="F52" s="16">
        <f t="shared" si="3"/>
        <v>54</v>
      </c>
      <c r="G52" s="16">
        <f t="shared" si="3"/>
        <v>54</v>
      </c>
      <c r="H52" s="95">
        <f t="shared" si="3"/>
        <v>54</v>
      </c>
      <c r="I52" s="16">
        <f t="shared" si="3"/>
        <v>54</v>
      </c>
      <c r="J52" s="16">
        <f t="shared" si="3"/>
        <v>54</v>
      </c>
      <c r="K52" s="16">
        <f t="shared" si="3"/>
        <v>51</v>
      </c>
      <c r="L52" s="16">
        <f t="shared" si="3"/>
        <v>54</v>
      </c>
      <c r="M52" s="16">
        <f t="shared" si="3"/>
        <v>51</v>
      </c>
      <c r="N52" s="16">
        <f t="shared" si="3"/>
        <v>51</v>
      </c>
      <c r="O52" s="16">
        <f t="shared" si="3"/>
        <v>51</v>
      </c>
      <c r="P52" s="16">
        <f t="shared" si="3"/>
        <v>51</v>
      </c>
      <c r="Q52" s="16">
        <f t="shared" si="3"/>
        <v>54</v>
      </c>
      <c r="R52" s="16">
        <f t="shared" si="3"/>
        <v>54</v>
      </c>
      <c r="S52" s="16">
        <f t="shared" si="3"/>
        <v>51</v>
      </c>
      <c r="T52" s="16">
        <f t="shared" si="3"/>
        <v>54</v>
      </c>
      <c r="U52" s="16">
        <f t="shared" si="3"/>
        <v>27</v>
      </c>
      <c r="V52" s="16"/>
      <c r="W52" s="61">
        <f t="shared" si="0"/>
        <v>873</v>
      </c>
      <c r="X52" s="25">
        <v>0</v>
      </c>
      <c r="Y52" s="26">
        <v>0</v>
      </c>
      <c r="Z52" s="16">
        <f aca="true" t="shared" si="4" ref="Z52:AW52">SUM(Z8:Z51)</f>
        <v>51</v>
      </c>
      <c r="AA52" s="16">
        <f t="shared" si="4"/>
        <v>51</v>
      </c>
      <c r="AB52" s="16">
        <f t="shared" si="4"/>
        <v>51</v>
      </c>
      <c r="AC52" s="16">
        <f t="shared" si="4"/>
        <v>51</v>
      </c>
      <c r="AD52" s="16">
        <f t="shared" si="4"/>
        <v>51</v>
      </c>
      <c r="AE52" s="16">
        <f t="shared" si="4"/>
        <v>51</v>
      </c>
      <c r="AF52" s="16">
        <f t="shared" si="4"/>
        <v>51</v>
      </c>
      <c r="AG52" s="16">
        <f t="shared" si="4"/>
        <v>51</v>
      </c>
      <c r="AH52" s="16">
        <f t="shared" si="4"/>
        <v>51</v>
      </c>
      <c r="AI52" s="16">
        <f t="shared" si="4"/>
        <v>51</v>
      </c>
      <c r="AJ52" s="16">
        <f t="shared" si="4"/>
        <v>51</v>
      </c>
      <c r="AK52" s="16">
        <f t="shared" si="4"/>
        <v>48</v>
      </c>
      <c r="AL52" s="16">
        <f t="shared" si="4"/>
        <v>48</v>
      </c>
      <c r="AM52" s="16">
        <f t="shared" si="4"/>
        <v>51</v>
      </c>
      <c r="AN52" s="16">
        <f t="shared" si="4"/>
        <v>51</v>
      </c>
      <c r="AO52" s="16">
        <f t="shared" si="4"/>
        <v>48</v>
      </c>
      <c r="AP52" s="16">
        <f t="shared" si="4"/>
        <v>48</v>
      </c>
      <c r="AQ52" s="16">
        <f t="shared" si="4"/>
        <v>48</v>
      </c>
      <c r="AR52" s="16">
        <f t="shared" si="4"/>
        <v>45</v>
      </c>
      <c r="AS52" s="16">
        <f t="shared" si="4"/>
        <v>54</v>
      </c>
      <c r="AT52" s="16">
        <f t="shared" si="4"/>
        <v>6</v>
      </c>
      <c r="AU52" s="16">
        <f t="shared" si="4"/>
        <v>39</v>
      </c>
      <c r="AV52" s="16">
        <f t="shared" si="4"/>
        <v>48</v>
      </c>
      <c r="AW52" s="16">
        <f t="shared" si="4"/>
        <v>12</v>
      </c>
      <c r="AX52" s="16"/>
      <c r="AY52" s="64">
        <f t="shared" si="1"/>
        <v>1107</v>
      </c>
      <c r="AZ52" s="33">
        <v>0</v>
      </c>
      <c r="BA52" s="33">
        <v>0</v>
      </c>
      <c r="BB52" s="33">
        <v>0</v>
      </c>
      <c r="BC52" s="33">
        <v>0</v>
      </c>
      <c r="BD52" s="33">
        <v>0</v>
      </c>
      <c r="BE52" s="33">
        <v>0</v>
      </c>
      <c r="BF52" s="33">
        <v>0</v>
      </c>
      <c r="BG52" s="33">
        <v>0</v>
      </c>
      <c r="BH52" s="33"/>
      <c r="BI52" s="16">
        <f t="shared" si="2"/>
        <v>1980</v>
      </c>
    </row>
    <row r="53" spans="1:61" ht="15.75" customHeight="1">
      <c r="A53" s="14"/>
      <c r="B53" s="170" t="s">
        <v>36</v>
      </c>
      <c r="C53" s="171"/>
      <c r="D53" s="172"/>
      <c r="E53" s="16">
        <f>E8+E10+E14+E16+E18+E20+E22+E24+E26+E30+E32+E34+E36+E40+E42+E48+E28+E12+E44</f>
        <v>36</v>
      </c>
      <c r="F53" s="16">
        <f aca="true" t="shared" si="5" ref="F53:AJ53">F8+F10+F14+F16+F18+F20+F22+F24+F26+F30+F32+F34+F36+F40+F42+F48+F28+F12+F44</f>
        <v>36</v>
      </c>
      <c r="G53" s="16">
        <f t="shared" si="5"/>
        <v>36</v>
      </c>
      <c r="H53" s="16">
        <f t="shared" si="5"/>
        <v>36</v>
      </c>
      <c r="I53" s="16">
        <f t="shared" si="5"/>
        <v>36</v>
      </c>
      <c r="J53" s="16">
        <f t="shared" si="5"/>
        <v>36</v>
      </c>
      <c r="K53" s="16">
        <f t="shared" si="5"/>
        <v>36</v>
      </c>
      <c r="L53" s="16">
        <f t="shared" si="5"/>
        <v>36</v>
      </c>
      <c r="M53" s="16">
        <f t="shared" si="5"/>
        <v>36</v>
      </c>
      <c r="N53" s="16">
        <f t="shared" si="5"/>
        <v>36</v>
      </c>
      <c r="O53" s="16">
        <f t="shared" si="5"/>
        <v>36</v>
      </c>
      <c r="P53" s="16">
        <f t="shared" si="5"/>
        <v>36</v>
      </c>
      <c r="Q53" s="16">
        <f t="shared" si="5"/>
        <v>36</v>
      </c>
      <c r="R53" s="16">
        <f t="shared" si="5"/>
        <v>36</v>
      </c>
      <c r="S53" s="16">
        <f t="shared" si="5"/>
        <v>36</v>
      </c>
      <c r="T53" s="16">
        <f t="shared" si="5"/>
        <v>36</v>
      </c>
      <c r="U53" s="16">
        <f t="shared" si="5"/>
        <v>18</v>
      </c>
      <c r="V53" s="16"/>
      <c r="W53" s="16">
        <f t="shared" si="5"/>
        <v>594</v>
      </c>
      <c r="X53" s="16">
        <f t="shared" si="5"/>
        <v>0</v>
      </c>
      <c r="Y53" s="16">
        <f t="shared" si="5"/>
        <v>0</v>
      </c>
      <c r="Z53" s="16">
        <f t="shared" si="5"/>
        <v>36</v>
      </c>
      <c r="AA53" s="16">
        <f t="shared" si="5"/>
        <v>36</v>
      </c>
      <c r="AB53" s="16">
        <f t="shared" si="5"/>
        <v>36</v>
      </c>
      <c r="AC53" s="16">
        <f t="shared" si="5"/>
        <v>36</v>
      </c>
      <c r="AD53" s="16">
        <f t="shared" si="5"/>
        <v>36</v>
      </c>
      <c r="AE53" s="16">
        <f t="shared" si="5"/>
        <v>36</v>
      </c>
      <c r="AF53" s="16">
        <f t="shared" si="5"/>
        <v>36</v>
      </c>
      <c r="AG53" s="16">
        <f t="shared" si="5"/>
        <v>36</v>
      </c>
      <c r="AH53" s="16">
        <f t="shared" si="5"/>
        <v>36</v>
      </c>
      <c r="AI53" s="16">
        <f t="shared" si="5"/>
        <v>36</v>
      </c>
      <c r="AJ53" s="16">
        <f t="shared" si="5"/>
        <v>36</v>
      </c>
      <c r="AK53" s="16">
        <f aca="true" t="shared" si="6" ref="AK53:AU53">AK8+AK10+AK14+AK16+AK18+AK20+AK22+AK24+AK26+AK30+AK32+AK34+AK36+AK40+AK42+AK48+AK28+AK12+AK44+AK50</f>
        <v>36</v>
      </c>
      <c r="AL53" s="16">
        <f t="shared" si="6"/>
        <v>36</v>
      </c>
      <c r="AM53" s="16">
        <f t="shared" si="6"/>
        <v>36</v>
      </c>
      <c r="AN53" s="16">
        <f t="shared" si="6"/>
        <v>36</v>
      </c>
      <c r="AO53" s="16">
        <f t="shared" si="6"/>
        <v>36</v>
      </c>
      <c r="AP53" s="16">
        <f t="shared" si="6"/>
        <v>36</v>
      </c>
      <c r="AQ53" s="16">
        <f t="shared" si="6"/>
        <v>36</v>
      </c>
      <c r="AR53" s="16">
        <f t="shared" si="6"/>
        <v>36</v>
      </c>
      <c r="AS53" s="16">
        <f t="shared" si="6"/>
        <v>36</v>
      </c>
      <c r="AT53" s="16">
        <f>AT8+AT10+AT14+AT16+AT18+AT20+AT22+AT24+AT32+AT34+AT36+AT40+AT42+AT48+AT28+AT12+AT44+AT50</f>
        <v>6</v>
      </c>
      <c r="AU53" s="16">
        <f t="shared" si="6"/>
        <v>36</v>
      </c>
      <c r="AV53" s="16">
        <f>AV8+AV10+AV14+AV16+AV18+AV20+AV22+AV24+AV26+AV30+AV32+AV34+AV36+AV40+AV42+AV48+AV28+AV12+AV44+AV50</f>
        <v>36</v>
      </c>
      <c r="AW53" s="16">
        <f>AW8+AW10+AW14+AW16+AW18+AW20+AW22+AW50</f>
        <v>12</v>
      </c>
      <c r="AX53" s="16"/>
      <c r="AY53" s="16">
        <f>SUM(Z53:AX53)</f>
        <v>810</v>
      </c>
      <c r="AZ53" s="33">
        <v>0</v>
      </c>
      <c r="BA53" s="33">
        <v>0</v>
      </c>
      <c r="BB53" s="33">
        <v>0</v>
      </c>
      <c r="BC53" s="33">
        <v>0</v>
      </c>
      <c r="BD53" s="33">
        <v>0</v>
      </c>
      <c r="BE53" s="33">
        <v>0</v>
      </c>
      <c r="BF53" s="33">
        <v>0</v>
      </c>
      <c r="BG53" s="33">
        <v>0</v>
      </c>
      <c r="BH53" s="33"/>
      <c r="BI53" s="16">
        <f t="shared" si="2"/>
        <v>1404</v>
      </c>
    </row>
    <row r="54" spans="1:61" ht="27" customHeight="1">
      <c r="A54" s="14"/>
      <c r="B54" s="164" t="s">
        <v>37</v>
      </c>
      <c r="C54" s="165"/>
      <c r="D54" s="166"/>
      <c r="E54" s="16">
        <f>E9+E11+E15+E17+E19+E21+E23+E25+E27+E31+E33+E35+E37+E41+E43+E49+E51+E29+E13</f>
        <v>18</v>
      </c>
      <c r="F54" s="16">
        <f aca="true" t="shared" si="7" ref="F54:AW54">F9+F11+F15+F17+F19+F21+F23+F25+F27+F31+F33+F35+F37+F41+F43+F49+F51+F29+F13</f>
        <v>18</v>
      </c>
      <c r="G54" s="16">
        <f t="shared" si="7"/>
        <v>18</v>
      </c>
      <c r="H54" s="16">
        <f t="shared" si="7"/>
        <v>18</v>
      </c>
      <c r="I54" s="16">
        <f t="shared" si="7"/>
        <v>18</v>
      </c>
      <c r="J54" s="16">
        <f t="shared" si="7"/>
        <v>18</v>
      </c>
      <c r="K54" s="16">
        <f t="shared" si="7"/>
        <v>15</v>
      </c>
      <c r="L54" s="16">
        <f t="shared" si="7"/>
        <v>18</v>
      </c>
      <c r="M54" s="16">
        <f t="shared" si="7"/>
        <v>15</v>
      </c>
      <c r="N54" s="16">
        <f t="shared" si="7"/>
        <v>15</v>
      </c>
      <c r="O54" s="16">
        <f t="shared" si="7"/>
        <v>15</v>
      </c>
      <c r="P54" s="16">
        <f t="shared" si="7"/>
        <v>15</v>
      </c>
      <c r="Q54" s="16">
        <f t="shared" si="7"/>
        <v>18</v>
      </c>
      <c r="R54" s="16">
        <f t="shared" si="7"/>
        <v>18</v>
      </c>
      <c r="S54" s="16">
        <f t="shared" si="7"/>
        <v>15</v>
      </c>
      <c r="T54" s="16">
        <f t="shared" si="7"/>
        <v>18</v>
      </c>
      <c r="U54" s="16">
        <f t="shared" si="7"/>
        <v>9</v>
      </c>
      <c r="V54" s="16">
        <f t="shared" si="7"/>
        <v>0</v>
      </c>
      <c r="W54" s="16">
        <f>SUM(E54:V54)</f>
        <v>279</v>
      </c>
      <c r="X54" s="16">
        <f t="shared" si="7"/>
        <v>0</v>
      </c>
      <c r="Y54" s="16">
        <f t="shared" si="7"/>
        <v>0</v>
      </c>
      <c r="Z54" s="16">
        <f t="shared" si="7"/>
        <v>15</v>
      </c>
      <c r="AA54" s="16">
        <f t="shared" si="7"/>
        <v>15</v>
      </c>
      <c r="AB54" s="16">
        <f t="shared" si="7"/>
        <v>15</v>
      </c>
      <c r="AC54" s="16">
        <f t="shared" si="7"/>
        <v>15</v>
      </c>
      <c r="AD54" s="16">
        <f t="shared" si="7"/>
        <v>15</v>
      </c>
      <c r="AE54" s="16">
        <f t="shared" si="7"/>
        <v>15</v>
      </c>
      <c r="AF54" s="16">
        <f t="shared" si="7"/>
        <v>15</v>
      </c>
      <c r="AG54" s="16">
        <f t="shared" si="7"/>
        <v>15</v>
      </c>
      <c r="AH54" s="16">
        <f t="shared" si="7"/>
        <v>15</v>
      </c>
      <c r="AI54" s="16">
        <f t="shared" si="7"/>
        <v>15</v>
      </c>
      <c r="AJ54" s="16">
        <f t="shared" si="7"/>
        <v>15</v>
      </c>
      <c r="AK54" s="16">
        <f t="shared" si="7"/>
        <v>12</v>
      </c>
      <c r="AL54" s="16">
        <f t="shared" si="7"/>
        <v>12</v>
      </c>
      <c r="AM54" s="16">
        <f t="shared" si="7"/>
        <v>15</v>
      </c>
      <c r="AN54" s="16">
        <f t="shared" si="7"/>
        <v>15</v>
      </c>
      <c r="AO54" s="16">
        <f t="shared" si="7"/>
        <v>12</v>
      </c>
      <c r="AP54" s="16">
        <f t="shared" si="7"/>
        <v>12</v>
      </c>
      <c r="AQ54" s="16">
        <f t="shared" si="7"/>
        <v>12</v>
      </c>
      <c r="AR54" s="16">
        <f t="shared" si="7"/>
        <v>9</v>
      </c>
      <c r="AS54" s="16">
        <f t="shared" si="7"/>
        <v>18</v>
      </c>
      <c r="AT54" s="16">
        <f t="shared" si="7"/>
        <v>0</v>
      </c>
      <c r="AU54" s="16">
        <f t="shared" si="7"/>
        <v>3</v>
      </c>
      <c r="AV54" s="16">
        <f t="shared" si="7"/>
        <v>12</v>
      </c>
      <c r="AW54" s="16">
        <f t="shared" si="7"/>
        <v>0</v>
      </c>
      <c r="AX54" s="16"/>
      <c r="AY54" s="16">
        <f>SUM(Z54:AX54)</f>
        <v>297</v>
      </c>
      <c r="AZ54" s="33">
        <v>0</v>
      </c>
      <c r="BA54" s="33">
        <v>0</v>
      </c>
      <c r="BB54" s="33">
        <v>0</v>
      </c>
      <c r="BC54" s="33">
        <v>0</v>
      </c>
      <c r="BD54" s="33">
        <v>0</v>
      </c>
      <c r="BE54" s="33">
        <v>0</v>
      </c>
      <c r="BF54" s="33">
        <v>0</v>
      </c>
      <c r="BG54" s="33">
        <v>0</v>
      </c>
      <c r="BH54" s="33"/>
      <c r="BI54" s="16">
        <f>AY54+W54</f>
        <v>576</v>
      </c>
    </row>
    <row r="55" spans="1:61" ht="24" customHeight="1">
      <c r="A55" s="14"/>
      <c r="B55" s="10"/>
      <c r="C55" s="10" t="s">
        <v>79</v>
      </c>
      <c r="D55" s="10"/>
      <c r="E55" s="15"/>
      <c r="F55" s="15"/>
      <c r="G55" s="15"/>
      <c r="H55" s="15"/>
      <c r="I55" s="15"/>
      <c r="J55" s="15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>
        <v>18</v>
      </c>
      <c r="V55" s="10"/>
      <c r="W55" s="92">
        <f>SUM(E55:U55)</f>
        <v>18</v>
      </c>
      <c r="X55" s="27"/>
      <c r="Y55" s="27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4"/>
      <c r="AM55" s="10"/>
      <c r="AN55" s="10"/>
      <c r="AO55" s="10"/>
      <c r="AP55" s="10"/>
      <c r="AQ55" s="10"/>
      <c r="AR55" s="10"/>
      <c r="AS55" s="10" t="s">
        <v>80</v>
      </c>
      <c r="AT55" s="10">
        <v>30</v>
      </c>
      <c r="AU55" s="10"/>
      <c r="AV55" s="30"/>
      <c r="AW55" s="30">
        <v>24</v>
      </c>
      <c r="AX55" s="30"/>
      <c r="AY55" s="48">
        <f>SUM(Z55:AW55)</f>
        <v>54</v>
      </c>
      <c r="AZ55" s="27"/>
      <c r="BA55" s="27"/>
      <c r="BB55" s="27"/>
      <c r="BC55" s="27"/>
      <c r="BD55" s="27"/>
      <c r="BE55" s="27"/>
      <c r="BF55" s="27"/>
      <c r="BG55" s="27"/>
      <c r="BH55" s="27"/>
      <c r="BI55" s="10">
        <f>AY55+W55</f>
        <v>72</v>
      </c>
    </row>
    <row r="59" ht="14.25">
      <c r="AH59">
        <v>2</v>
      </c>
    </row>
  </sheetData>
  <sheetProtection/>
  <mergeCells count="64">
    <mergeCell ref="B42:B43"/>
    <mergeCell ref="C42:C43"/>
    <mergeCell ref="B46:B47"/>
    <mergeCell ref="C46:C47"/>
    <mergeCell ref="B48:B49"/>
    <mergeCell ref="C48:C49"/>
    <mergeCell ref="B34:B35"/>
    <mergeCell ref="B30:B31"/>
    <mergeCell ref="C30:C31"/>
    <mergeCell ref="C36:C37"/>
    <mergeCell ref="B40:B41"/>
    <mergeCell ref="C40:C41"/>
    <mergeCell ref="B38:B39"/>
    <mergeCell ref="C38:C39"/>
    <mergeCell ref="B24:B25"/>
    <mergeCell ref="C24:C25"/>
    <mergeCell ref="B32:B33"/>
    <mergeCell ref="C32:C33"/>
    <mergeCell ref="C34:C35"/>
    <mergeCell ref="B20:B21"/>
    <mergeCell ref="C22:C23"/>
    <mergeCell ref="C20:C21"/>
    <mergeCell ref="C28:C29"/>
    <mergeCell ref="B26:B27"/>
    <mergeCell ref="B18:B19"/>
    <mergeCell ref="C18:C19"/>
    <mergeCell ref="C16:C17"/>
    <mergeCell ref="B8:B9"/>
    <mergeCell ref="B14:B15"/>
    <mergeCell ref="C14:C15"/>
    <mergeCell ref="C8:C9"/>
    <mergeCell ref="C6:C7"/>
    <mergeCell ref="B10:B11"/>
    <mergeCell ref="A1:A5"/>
    <mergeCell ref="B1:B5"/>
    <mergeCell ref="C1:C5"/>
    <mergeCell ref="C12:C13"/>
    <mergeCell ref="C10:C11"/>
    <mergeCell ref="AZ1:BC1"/>
    <mergeCell ref="AG1:AI1"/>
    <mergeCell ref="AK1:AN1"/>
    <mergeCell ref="AT1:AV1"/>
    <mergeCell ref="AC1:AE1"/>
    <mergeCell ref="J1:L1"/>
    <mergeCell ref="D1:D5"/>
    <mergeCell ref="X1:AA1"/>
    <mergeCell ref="BE1:BG1"/>
    <mergeCell ref="BI1:BI5"/>
    <mergeCell ref="E2:BH2"/>
    <mergeCell ref="E4:BH4"/>
    <mergeCell ref="N1:P1"/>
    <mergeCell ref="R1:T1"/>
    <mergeCell ref="F1:H1"/>
    <mergeCell ref="AP1:AR1"/>
    <mergeCell ref="B53:D53"/>
    <mergeCell ref="B54:D54"/>
    <mergeCell ref="A6:A46"/>
    <mergeCell ref="B22:B23"/>
    <mergeCell ref="B52:D52"/>
    <mergeCell ref="B6:B7"/>
    <mergeCell ref="B16:B17"/>
    <mergeCell ref="D32:D33"/>
    <mergeCell ref="B28:B29"/>
    <mergeCell ref="C26:C2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2"/>
  <sheetViews>
    <sheetView tabSelected="1" zoomScale="75" zoomScaleNormal="75" zoomScalePageLayoutView="0" workbookViewId="0" topLeftCell="A6">
      <selection activeCell="BA27" sqref="BA27"/>
    </sheetView>
  </sheetViews>
  <sheetFormatPr defaultColWidth="9.140625" defaultRowHeight="15"/>
  <cols>
    <col min="1" max="1" width="5.140625" style="0" customWidth="1"/>
    <col min="2" max="2" width="9.8515625" style="0" customWidth="1"/>
    <col min="3" max="3" width="28.140625" style="0" customWidth="1"/>
    <col min="4" max="4" width="12.7109375" style="0" customWidth="1"/>
    <col min="5" max="6" width="4.7109375" style="0" customWidth="1"/>
    <col min="7" max="7" width="4.57421875" style="0" customWidth="1"/>
    <col min="8" max="8" width="5.7109375" style="0" customWidth="1"/>
    <col min="9" max="9" width="5.28125" style="0" customWidth="1"/>
    <col min="10" max="10" width="4.7109375" style="0" customWidth="1"/>
    <col min="11" max="11" width="5.421875" style="0" customWidth="1"/>
    <col min="12" max="12" width="5.7109375" style="0" customWidth="1"/>
    <col min="13" max="13" width="5.00390625" style="0" customWidth="1"/>
    <col min="14" max="14" width="5.7109375" style="0" customWidth="1"/>
    <col min="15" max="15" width="5.28125" style="0" customWidth="1"/>
    <col min="16" max="16" width="6.28125" style="0" customWidth="1"/>
    <col min="17" max="17" width="5.28125" style="0" customWidth="1"/>
    <col min="18" max="19" width="5.7109375" style="0" customWidth="1"/>
    <col min="20" max="21" width="5.28125" style="0" customWidth="1"/>
    <col min="22" max="22" width="5.7109375" style="0" customWidth="1"/>
    <col min="23" max="24" width="4.00390625" style="0" customWidth="1"/>
    <col min="25" max="25" width="4.28125" style="0" customWidth="1"/>
    <col min="26" max="26" width="4.7109375" style="0" customWidth="1"/>
    <col min="27" max="28" width="5.57421875" style="0" customWidth="1"/>
    <col min="29" max="30" width="4.7109375" style="0" customWidth="1"/>
    <col min="31" max="34" width="5.57421875" style="0" customWidth="1"/>
    <col min="35" max="35" width="4.7109375" style="0" customWidth="1"/>
    <col min="36" max="36" width="4.57421875" style="0" customWidth="1"/>
    <col min="37" max="37" width="4.7109375" style="0" customWidth="1"/>
    <col min="38" max="38" width="4.57421875" style="0" customWidth="1"/>
    <col min="39" max="40" width="4.7109375" style="0" customWidth="1"/>
    <col min="41" max="41" width="5.57421875" style="0" customWidth="1"/>
    <col min="42" max="42" width="4.57421875" style="0" customWidth="1"/>
    <col min="43" max="43" width="4.7109375" style="0" customWidth="1"/>
    <col min="44" max="44" width="4.140625" style="0" customWidth="1"/>
    <col min="45" max="45" width="5.00390625" style="0" customWidth="1"/>
    <col min="46" max="47" width="3.8515625" style="0" customWidth="1"/>
    <col min="48" max="48" width="3.7109375" style="0" customWidth="1"/>
    <col min="49" max="49" width="3.28125" style="0" customWidth="1"/>
    <col min="50" max="50" width="5.28125" style="0" customWidth="1"/>
    <col min="51" max="51" width="5.7109375" style="0" customWidth="1"/>
  </cols>
  <sheetData>
    <row r="1" spans="1:51" ht="15">
      <c r="A1" s="177" t="s">
        <v>0</v>
      </c>
      <c r="B1" s="177" t="s">
        <v>1</v>
      </c>
      <c r="C1" s="181" t="s">
        <v>2</v>
      </c>
      <c r="D1" s="159" t="s">
        <v>3</v>
      </c>
      <c r="E1" s="4" t="s">
        <v>80</v>
      </c>
      <c r="F1" s="185" t="s">
        <v>4</v>
      </c>
      <c r="G1" s="185"/>
      <c r="H1" s="185"/>
      <c r="I1" s="5" t="s">
        <v>80</v>
      </c>
      <c r="J1" s="185" t="s">
        <v>5</v>
      </c>
      <c r="K1" s="185"/>
      <c r="L1" s="185"/>
      <c r="M1" s="6" t="s">
        <v>80</v>
      </c>
      <c r="N1" s="158" t="s">
        <v>6</v>
      </c>
      <c r="O1" s="158"/>
      <c r="P1" s="158"/>
      <c r="Q1" s="6" t="s">
        <v>80</v>
      </c>
      <c r="R1" s="158" t="s">
        <v>7</v>
      </c>
      <c r="S1" s="158"/>
      <c r="T1" s="158"/>
      <c r="U1" s="158"/>
      <c r="V1" s="6" t="s">
        <v>80</v>
      </c>
      <c r="W1" s="6"/>
      <c r="X1" s="140" t="s">
        <v>8</v>
      </c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2"/>
      <c r="AX1" s="6"/>
      <c r="AY1" s="177" t="s">
        <v>16</v>
      </c>
    </row>
    <row r="2" spans="1:51" ht="15">
      <c r="A2" s="177"/>
      <c r="B2" s="177"/>
      <c r="C2" s="181"/>
      <c r="D2" s="159"/>
      <c r="E2" s="183" t="s">
        <v>17</v>
      </c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77"/>
    </row>
    <row r="3" spans="1:51" ht="14.25">
      <c r="A3" s="177"/>
      <c r="B3" s="177"/>
      <c r="C3" s="181"/>
      <c r="D3" s="159"/>
      <c r="E3">
        <v>31</v>
      </c>
      <c r="F3" s="7">
        <v>7</v>
      </c>
      <c r="G3" s="7">
        <v>14</v>
      </c>
      <c r="H3" s="7">
        <v>21</v>
      </c>
      <c r="I3" s="7">
        <v>28</v>
      </c>
      <c r="J3" s="7">
        <v>5</v>
      </c>
      <c r="K3" s="8">
        <v>12</v>
      </c>
      <c r="L3" s="9">
        <v>19</v>
      </c>
      <c r="M3" s="9">
        <v>26</v>
      </c>
      <c r="N3" s="9">
        <v>2</v>
      </c>
      <c r="O3" s="9">
        <v>9</v>
      </c>
      <c r="P3" s="9">
        <v>16</v>
      </c>
      <c r="Q3" s="9">
        <v>23</v>
      </c>
      <c r="R3" s="9">
        <v>30</v>
      </c>
      <c r="S3" s="9">
        <v>7</v>
      </c>
      <c r="T3" s="9">
        <v>14</v>
      </c>
      <c r="U3" s="9">
        <v>21</v>
      </c>
      <c r="V3" s="9">
        <v>4</v>
      </c>
      <c r="W3" s="9"/>
      <c r="X3" s="9">
        <v>11</v>
      </c>
      <c r="Y3" s="9">
        <v>18</v>
      </c>
      <c r="Z3" s="9">
        <v>25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177"/>
    </row>
    <row r="4" spans="1:51" ht="15">
      <c r="A4" s="177"/>
      <c r="B4" s="177"/>
      <c r="C4" s="181"/>
      <c r="D4" s="159"/>
      <c r="E4" s="180" t="s">
        <v>18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77"/>
    </row>
    <row r="5" spans="1:51" ht="14.25">
      <c r="A5" s="177"/>
      <c r="B5" s="177"/>
      <c r="C5" s="181"/>
      <c r="D5" s="159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7">
        <v>16</v>
      </c>
      <c r="U5" s="7">
        <v>17</v>
      </c>
      <c r="V5" s="125"/>
      <c r="W5" s="20">
        <v>18</v>
      </c>
      <c r="X5" s="20">
        <v>19</v>
      </c>
      <c r="Y5" s="36">
        <v>20</v>
      </c>
      <c r="Z5" s="7">
        <v>21</v>
      </c>
      <c r="AA5" s="7">
        <v>22</v>
      </c>
      <c r="AB5" s="7">
        <v>23</v>
      </c>
      <c r="AC5" s="7">
        <v>24</v>
      </c>
      <c r="AD5" s="7">
        <v>25</v>
      </c>
      <c r="AE5" s="7">
        <v>26</v>
      </c>
      <c r="AF5" s="7">
        <v>27</v>
      </c>
      <c r="AG5" s="7">
        <v>28</v>
      </c>
      <c r="AH5" s="7">
        <v>29</v>
      </c>
      <c r="AI5" s="7">
        <v>30</v>
      </c>
      <c r="AJ5" s="7">
        <v>31</v>
      </c>
      <c r="AK5" s="7">
        <v>32</v>
      </c>
      <c r="AL5" s="7">
        <v>33</v>
      </c>
      <c r="AM5" s="7">
        <v>34</v>
      </c>
      <c r="AN5" s="7">
        <v>35</v>
      </c>
      <c r="AO5" s="7">
        <v>36</v>
      </c>
      <c r="AP5" s="7">
        <v>37</v>
      </c>
      <c r="AQ5" s="7">
        <v>38</v>
      </c>
      <c r="AR5" s="7">
        <v>39</v>
      </c>
      <c r="AS5" s="7">
        <v>40</v>
      </c>
      <c r="AT5" s="7">
        <v>41</v>
      </c>
      <c r="AU5" s="7"/>
      <c r="AV5" s="118">
        <v>42</v>
      </c>
      <c r="AW5" s="118">
        <v>43</v>
      </c>
      <c r="AX5" s="130"/>
      <c r="AY5" s="177"/>
    </row>
    <row r="6" spans="1:51" ht="15">
      <c r="A6" s="190" t="s">
        <v>58</v>
      </c>
      <c r="D6" s="10" t="s">
        <v>80</v>
      </c>
      <c r="E6" s="11">
        <v>36</v>
      </c>
      <c r="F6" s="11">
        <v>36</v>
      </c>
      <c r="G6" s="11">
        <v>36</v>
      </c>
      <c r="H6" s="11">
        <v>36</v>
      </c>
      <c r="I6" s="11">
        <v>36</v>
      </c>
      <c r="J6" s="11">
        <v>36</v>
      </c>
      <c r="K6" s="11">
        <v>36</v>
      </c>
      <c r="L6" s="11">
        <v>36</v>
      </c>
      <c r="M6" s="11">
        <v>36</v>
      </c>
      <c r="N6" s="11">
        <v>36</v>
      </c>
      <c r="O6" s="11">
        <v>36</v>
      </c>
      <c r="P6" s="11">
        <v>36</v>
      </c>
      <c r="Q6" s="11">
        <v>36</v>
      </c>
      <c r="R6" s="11">
        <v>36</v>
      </c>
      <c r="S6" s="11">
        <v>36</v>
      </c>
      <c r="T6" s="11">
        <v>36</v>
      </c>
      <c r="U6" s="10">
        <v>36</v>
      </c>
      <c r="V6" s="126"/>
      <c r="W6" s="21"/>
      <c r="X6" s="21"/>
      <c r="Y6" s="37">
        <v>36</v>
      </c>
      <c r="Z6" s="11">
        <v>36</v>
      </c>
      <c r="AA6" s="11">
        <v>36</v>
      </c>
      <c r="AB6" s="11">
        <v>36</v>
      </c>
      <c r="AC6" s="11">
        <v>36</v>
      </c>
      <c r="AD6" s="11">
        <v>36</v>
      </c>
      <c r="AE6" s="11">
        <v>36</v>
      </c>
      <c r="AF6" s="11">
        <v>36</v>
      </c>
      <c r="AG6" s="11">
        <v>36</v>
      </c>
      <c r="AH6" s="11">
        <v>36</v>
      </c>
      <c r="AI6" s="11">
        <v>36</v>
      </c>
      <c r="AJ6" s="11">
        <v>36</v>
      </c>
      <c r="AK6" s="11">
        <v>36</v>
      </c>
      <c r="AL6" s="11">
        <v>36</v>
      </c>
      <c r="AM6" s="11">
        <v>36</v>
      </c>
      <c r="AN6" s="11">
        <v>36</v>
      </c>
      <c r="AO6" s="11">
        <v>36</v>
      </c>
      <c r="AP6" s="11">
        <v>36</v>
      </c>
      <c r="AQ6" s="11">
        <v>36</v>
      </c>
      <c r="AR6" s="11">
        <v>36</v>
      </c>
      <c r="AS6" s="11"/>
      <c r="AT6" s="11">
        <v>36</v>
      </c>
      <c r="AU6" s="11"/>
      <c r="AV6" s="119"/>
      <c r="AW6" s="119"/>
      <c r="AX6" s="131"/>
      <c r="AY6" s="10"/>
    </row>
    <row r="7" spans="1:51" ht="15">
      <c r="A7" s="191"/>
      <c r="D7" s="10" t="s">
        <v>80</v>
      </c>
      <c r="E7" s="11">
        <v>18</v>
      </c>
      <c r="F7" s="11">
        <v>18</v>
      </c>
      <c r="G7" s="11">
        <v>18</v>
      </c>
      <c r="H7" s="11">
        <v>18</v>
      </c>
      <c r="I7" s="11">
        <v>18</v>
      </c>
      <c r="J7" s="11">
        <v>18</v>
      </c>
      <c r="K7" s="11">
        <v>18</v>
      </c>
      <c r="L7" s="11">
        <v>18</v>
      </c>
      <c r="M7" s="11">
        <v>18</v>
      </c>
      <c r="N7" s="11">
        <v>18</v>
      </c>
      <c r="O7" s="11">
        <v>18</v>
      </c>
      <c r="P7" s="11">
        <v>18</v>
      </c>
      <c r="Q7" s="11">
        <v>18</v>
      </c>
      <c r="R7" s="11">
        <v>18</v>
      </c>
      <c r="S7" s="11">
        <v>18</v>
      </c>
      <c r="T7" s="11">
        <v>18</v>
      </c>
      <c r="U7" s="10">
        <v>18</v>
      </c>
      <c r="V7" s="126"/>
      <c r="W7" s="21"/>
      <c r="X7" s="21"/>
      <c r="Y7" s="37">
        <v>18</v>
      </c>
      <c r="Z7" s="11">
        <v>18</v>
      </c>
      <c r="AA7" s="11">
        <v>18</v>
      </c>
      <c r="AB7" s="11">
        <v>18</v>
      </c>
      <c r="AC7" s="11">
        <v>18</v>
      </c>
      <c r="AD7" s="11">
        <v>18</v>
      </c>
      <c r="AE7" s="11">
        <v>18</v>
      </c>
      <c r="AF7" s="11">
        <v>18</v>
      </c>
      <c r="AG7" s="11">
        <v>18</v>
      </c>
      <c r="AH7" s="11">
        <v>18</v>
      </c>
      <c r="AI7" s="11">
        <v>18</v>
      </c>
      <c r="AJ7" s="11">
        <v>18</v>
      </c>
      <c r="AK7" s="11">
        <v>18</v>
      </c>
      <c r="AL7" s="11">
        <v>18</v>
      </c>
      <c r="AM7" s="11">
        <v>18</v>
      </c>
      <c r="AN7" s="11">
        <v>18</v>
      </c>
      <c r="AO7" s="11">
        <v>18</v>
      </c>
      <c r="AP7" s="11">
        <v>18</v>
      </c>
      <c r="AQ7" s="11">
        <v>18</v>
      </c>
      <c r="AR7" s="11">
        <v>18</v>
      </c>
      <c r="AS7" s="11"/>
      <c r="AT7" s="11">
        <v>18</v>
      </c>
      <c r="AU7" s="11"/>
      <c r="AV7" s="119"/>
      <c r="AW7" s="119"/>
      <c r="AX7" s="131"/>
      <c r="AY7" s="70"/>
    </row>
    <row r="8" spans="1:51" ht="15">
      <c r="A8" s="191"/>
      <c r="B8" s="14"/>
      <c r="C8" s="100" t="s">
        <v>106</v>
      </c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99"/>
      <c r="S8" s="11"/>
      <c r="T8" s="11"/>
      <c r="U8" s="10"/>
      <c r="V8" s="126"/>
      <c r="W8" s="21"/>
      <c r="X8" s="21"/>
      <c r="Y8" s="37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9"/>
      <c r="AW8" s="119"/>
      <c r="AX8" s="131"/>
      <c r="AY8" s="70"/>
    </row>
    <row r="9" spans="1:53" ht="15">
      <c r="A9" s="191"/>
      <c r="B9" s="101"/>
      <c r="C9" s="198"/>
      <c r="D9" s="10"/>
      <c r="E9" s="11"/>
      <c r="F9" s="11"/>
      <c r="G9" s="11"/>
      <c r="H9" s="11"/>
      <c r="I9" s="11"/>
      <c r="J9" s="11"/>
      <c r="K9" s="104"/>
      <c r="L9" s="11"/>
      <c r="M9" s="11"/>
      <c r="N9" s="11"/>
      <c r="O9" s="11"/>
      <c r="P9" s="11"/>
      <c r="Q9" s="11"/>
      <c r="R9" s="99"/>
      <c r="S9" s="11"/>
      <c r="T9" s="11"/>
      <c r="U9" s="10"/>
      <c r="V9" s="126">
        <f>SUM(E9:U9)</f>
        <v>0</v>
      </c>
      <c r="W9" s="21"/>
      <c r="X9" s="21"/>
      <c r="Y9" s="37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9"/>
      <c r="AW9" s="119"/>
      <c r="AX9" s="131"/>
      <c r="AY9" s="103"/>
      <c r="BA9" s="101"/>
    </row>
    <row r="10" spans="1:51" ht="15">
      <c r="A10" s="191"/>
      <c r="C10" s="199"/>
      <c r="D10" s="10"/>
      <c r="E10" s="93"/>
      <c r="F10" s="93"/>
      <c r="G10" s="93"/>
      <c r="H10" s="93"/>
      <c r="I10" s="93"/>
      <c r="J10" s="93"/>
      <c r="K10" s="11"/>
      <c r="L10" s="11"/>
      <c r="M10" s="11"/>
      <c r="N10" s="11"/>
      <c r="O10" s="11"/>
      <c r="P10" s="11"/>
      <c r="Q10" s="11"/>
      <c r="R10" s="99"/>
      <c r="S10" s="11"/>
      <c r="T10" s="11"/>
      <c r="U10" s="10"/>
      <c r="V10" s="126">
        <f>SUM(E10:U10)</f>
        <v>0</v>
      </c>
      <c r="W10" s="21"/>
      <c r="X10" s="21"/>
      <c r="Y10" s="37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9"/>
      <c r="AW10" s="119"/>
      <c r="AX10" s="131"/>
      <c r="AY10" s="70"/>
    </row>
    <row r="11" spans="1:51" ht="33" customHeight="1">
      <c r="A11" s="191"/>
      <c r="B11" s="72" t="s">
        <v>44</v>
      </c>
      <c r="C11" s="175" t="s">
        <v>98</v>
      </c>
      <c r="E11" s="38"/>
      <c r="F11" s="38"/>
      <c r="G11" s="38"/>
      <c r="H11" s="38"/>
      <c r="I11" s="38"/>
      <c r="J11" s="38"/>
      <c r="L11" s="38"/>
      <c r="M11" s="38"/>
      <c r="N11" s="38"/>
      <c r="O11" s="38"/>
      <c r="P11" s="38"/>
      <c r="Q11" s="69"/>
      <c r="S11" s="38"/>
      <c r="T11" s="38"/>
      <c r="U11" s="200"/>
      <c r="V11" s="126"/>
      <c r="W11" s="21"/>
      <c r="X11" s="21"/>
      <c r="Y11" s="37"/>
      <c r="Z11" s="113"/>
      <c r="AA11" s="138" t="s">
        <v>105</v>
      </c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9"/>
      <c r="AW11" s="119"/>
      <c r="AX11" s="131"/>
      <c r="AY11" s="68"/>
    </row>
    <row r="12" spans="1:51" ht="15">
      <c r="A12" s="191"/>
      <c r="B12" s="72"/>
      <c r="C12" s="17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201"/>
      <c r="V12" s="126"/>
      <c r="W12" s="21"/>
      <c r="X12" s="21"/>
      <c r="Y12" s="55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9"/>
      <c r="AW12" s="119"/>
      <c r="AX12" s="132"/>
      <c r="AY12" s="68"/>
    </row>
    <row r="13" spans="1:51" ht="15" customHeight="1">
      <c r="A13" s="191"/>
      <c r="B13" s="18" t="s">
        <v>99</v>
      </c>
      <c r="C13" s="156" t="s">
        <v>88</v>
      </c>
      <c r="D13" s="10" t="s">
        <v>29</v>
      </c>
      <c r="E13" s="67">
        <v>12</v>
      </c>
      <c r="F13" s="67">
        <v>12</v>
      </c>
      <c r="G13" s="67">
        <v>12</v>
      </c>
      <c r="H13" s="67">
        <v>12</v>
      </c>
      <c r="I13" s="117">
        <v>12</v>
      </c>
      <c r="J13" s="117">
        <v>12</v>
      </c>
      <c r="K13" s="117">
        <v>12</v>
      </c>
      <c r="L13" s="117">
        <v>12</v>
      </c>
      <c r="M13" s="117">
        <v>14</v>
      </c>
      <c r="N13" s="122" t="s">
        <v>96</v>
      </c>
      <c r="O13" s="122"/>
      <c r="P13" s="38"/>
      <c r="Q13" s="38"/>
      <c r="R13" s="38"/>
      <c r="S13" s="38"/>
      <c r="T13" s="38"/>
      <c r="U13" s="37"/>
      <c r="V13" s="126">
        <f>SUM(E13:U13)</f>
        <v>110</v>
      </c>
      <c r="W13" s="21"/>
      <c r="X13" s="21"/>
      <c r="Y13" s="28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20"/>
      <c r="AW13" s="120"/>
      <c r="AX13" s="131"/>
      <c r="AY13" s="68"/>
    </row>
    <row r="14" spans="1:51" ht="15">
      <c r="A14" s="191"/>
      <c r="B14" s="19"/>
      <c r="C14" s="157"/>
      <c r="D14" s="10" t="s">
        <v>23</v>
      </c>
      <c r="E14" s="55">
        <v>5</v>
      </c>
      <c r="F14" s="55">
        <v>6</v>
      </c>
      <c r="G14" s="55">
        <v>5</v>
      </c>
      <c r="H14" s="55">
        <v>5</v>
      </c>
      <c r="I14" s="55">
        <v>4</v>
      </c>
      <c r="J14" s="55">
        <v>6</v>
      </c>
      <c r="K14" s="114">
        <v>5</v>
      </c>
      <c r="L14" s="55">
        <v>6</v>
      </c>
      <c r="M14" s="55">
        <v>7</v>
      </c>
      <c r="N14" s="55"/>
      <c r="O14" s="55"/>
      <c r="P14" s="55"/>
      <c r="Q14" s="55"/>
      <c r="R14" s="55"/>
      <c r="S14" s="55"/>
      <c r="T14" s="55"/>
      <c r="U14" s="55"/>
      <c r="V14" s="126">
        <f>SUM(E14:U14)</f>
        <v>49</v>
      </c>
      <c r="W14" s="21"/>
      <c r="X14" s="21"/>
      <c r="Y14" s="129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20"/>
      <c r="AW14" s="120"/>
      <c r="AX14" s="131"/>
      <c r="AY14" s="68"/>
    </row>
    <row r="15" spans="1:51" ht="30.75" customHeight="1">
      <c r="A15" s="191"/>
      <c r="B15" s="19" t="s">
        <v>97</v>
      </c>
      <c r="C15" s="41" t="s">
        <v>56</v>
      </c>
      <c r="D15" s="10"/>
      <c r="E15" s="105">
        <v>12</v>
      </c>
      <c r="F15" s="105">
        <v>12</v>
      </c>
      <c r="G15" s="105">
        <v>12</v>
      </c>
      <c r="H15" s="105">
        <v>18</v>
      </c>
      <c r="I15" s="105">
        <v>18</v>
      </c>
      <c r="J15" s="105">
        <v>12</v>
      </c>
      <c r="K15" s="105">
        <v>12</v>
      </c>
      <c r="L15" s="105">
        <v>12</v>
      </c>
      <c r="M15" s="113"/>
      <c r="N15" s="113"/>
      <c r="O15" s="113"/>
      <c r="P15" s="113"/>
      <c r="Q15" s="113"/>
      <c r="R15" s="113"/>
      <c r="S15" s="113"/>
      <c r="T15" s="113"/>
      <c r="U15" s="113" t="s">
        <v>111</v>
      </c>
      <c r="V15" s="126">
        <f>SUM(E15:U15)</f>
        <v>108</v>
      </c>
      <c r="W15" s="21"/>
      <c r="X15" s="21"/>
      <c r="Y15" s="128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9"/>
      <c r="AW15" s="119"/>
      <c r="AX15" s="131"/>
      <c r="AY15" s="68"/>
    </row>
    <row r="16" spans="1:51" ht="30.75" customHeight="1">
      <c r="A16" s="191"/>
      <c r="B16" s="84" t="s">
        <v>78</v>
      </c>
      <c r="C16" s="41" t="s">
        <v>103</v>
      </c>
      <c r="D16" s="10"/>
      <c r="E16" s="37"/>
      <c r="F16" s="37"/>
      <c r="G16" s="37"/>
      <c r="H16" s="37"/>
      <c r="I16" s="37"/>
      <c r="J16" s="37"/>
      <c r="K16" s="113"/>
      <c r="L16" s="113"/>
      <c r="M16" s="98"/>
      <c r="N16" s="98">
        <v>6</v>
      </c>
      <c r="O16" s="98">
        <v>36</v>
      </c>
      <c r="P16" s="98">
        <v>36</v>
      </c>
      <c r="Q16" s="98">
        <v>36</v>
      </c>
      <c r="R16" s="98">
        <v>36</v>
      </c>
      <c r="S16" s="98">
        <v>36</v>
      </c>
      <c r="T16" s="98">
        <v>36</v>
      </c>
      <c r="U16" s="124">
        <v>36</v>
      </c>
      <c r="V16" s="126">
        <f>SUM(E16:U16)</f>
        <v>258</v>
      </c>
      <c r="W16" s="21"/>
      <c r="X16" s="21"/>
      <c r="Y16" s="152">
        <v>36</v>
      </c>
      <c r="Z16" s="151">
        <v>36</v>
      </c>
      <c r="AA16" s="151">
        <v>30</v>
      </c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 t="s">
        <v>111</v>
      </c>
      <c r="AV16" s="119"/>
      <c r="AW16" s="119"/>
      <c r="AX16" s="131">
        <f>SUM(Y16:AW16)</f>
        <v>102</v>
      </c>
      <c r="AY16" s="68"/>
    </row>
    <row r="17" spans="1:51" ht="48" customHeight="1">
      <c r="A17" s="191"/>
      <c r="B17" s="91" t="s">
        <v>45</v>
      </c>
      <c r="C17" s="42" t="s">
        <v>104</v>
      </c>
      <c r="D17" s="31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126"/>
      <c r="W17" s="21"/>
      <c r="X17" s="21"/>
      <c r="Y17" s="69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38" t="s">
        <v>105</v>
      </c>
      <c r="AU17" s="138"/>
      <c r="AV17" s="119"/>
      <c r="AW17" s="119"/>
      <c r="AX17" s="131"/>
      <c r="AY17" s="68"/>
    </row>
    <row r="18" spans="1:51" ht="23.25" customHeight="1">
      <c r="A18" s="191"/>
      <c r="B18" s="18" t="s">
        <v>49</v>
      </c>
      <c r="C18" s="196" t="s">
        <v>102</v>
      </c>
      <c r="D18" s="10" t="s">
        <v>29</v>
      </c>
      <c r="E18" s="67">
        <v>4</v>
      </c>
      <c r="F18" s="67">
        <v>6</v>
      </c>
      <c r="G18" s="67">
        <v>4</v>
      </c>
      <c r="H18" s="67">
        <v>3</v>
      </c>
      <c r="I18" s="117">
        <v>3</v>
      </c>
      <c r="J18" s="117"/>
      <c r="K18" s="117">
        <v>3</v>
      </c>
      <c r="L18" s="117"/>
      <c r="M18" s="117">
        <v>10</v>
      </c>
      <c r="N18" s="117"/>
      <c r="O18" s="117"/>
      <c r="P18" s="117"/>
      <c r="Q18" s="117"/>
      <c r="R18" s="117"/>
      <c r="S18" s="117"/>
      <c r="T18" s="117"/>
      <c r="U18" s="67" t="s">
        <v>111</v>
      </c>
      <c r="V18" s="126">
        <f aca="true" t="shared" si="0" ref="V18:V24">SUM(E18:U18)</f>
        <v>33</v>
      </c>
      <c r="W18" s="123"/>
      <c r="X18" s="21"/>
      <c r="Y18" s="38"/>
      <c r="Z18" s="116"/>
      <c r="AA18" s="116"/>
      <c r="AB18" s="116">
        <v>8</v>
      </c>
      <c r="AC18" s="116">
        <v>8</v>
      </c>
      <c r="AD18" s="116">
        <v>8</v>
      </c>
      <c r="AE18" s="116">
        <v>8</v>
      </c>
      <c r="AF18" s="116">
        <v>8</v>
      </c>
      <c r="AG18" s="116">
        <v>8</v>
      </c>
      <c r="AH18" s="116">
        <v>9</v>
      </c>
      <c r="AI18" s="116">
        <v>12</v>
      </c>
      <c r="AJ18" s="139" t="s">
        <v>96</v>
      </c>
      <c r="AK18" s="139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21"/>
      <c r="AW18" s="121"/>
      <c r="AX18" s="131">
        <f>SUM(Y18:AW18)</f>
        <v>69</v>
      </c>
      <c r="AY18" s="68"/>
    </row>
    <row r="19" spans="1:51" ht="24" customHeight="1">
      <c r="A19" s="191"/>
      <c r="B19" s="84"/>
      <c r="C19" s="196"/>
      <c r="D19" s="10" t="s">
        <v>23</v>
      </c>
      <c r="E19" s="55">
        <v>2</v>
      </c>
      <c r="F19" s="55">
        <v>3</v>
      </c>
      <c r="G19" s="55">
        <v>2</v>
      </c>
      <c r="H19" s="55">
        <v>1</v>
      </c>
      <c r="I19" s="55">
        <v>2</v>
      </c>
      <c r="J19" s="55"/>
      <c r="K19" s="55">
        <v>1</v>
      </c>
      <c r="L19" s="55"/>
      <c r="M19" s="55">
        <v>5</v>
      </c>
      <c r="N19" s="55"/>
      <c r="O19" s="55"/>
      <c r="P19" s="55"/>
      <c r="Q19" s="55"/>
      <c r="R19" s="55"/>
      <c r="S19" s="55"/>
      <c r="T19" s="55"/>
      <c r="U19" s="55"/>
      <c r="V19" s="126">
        <f t="shared" si="0"/>
        <v>16</v>
      </c>
      <c r="W19" s="21"/>
      <c r="X19" s="21"/>
      <c r="Y19" s="55"/>
      <c r="Z19" s="114"/>
      <c r="AA19" s="114"/>
      <c r="AB19" s="114">
        <v>2</v>
      </c>
      <c r="AC19" s="114">
        <v>2</v>
      </c>
      <c r="AD19" s="114">
        <v>2</v>
      </c>
      <c r="AE19" s="114">
        <v>2</v>
      </c>
      <c r="AF19" s="114">
        <v>2</v>
      </c>
      <c r="AG19" s="114">
        <v>2</v>
      </c>
      <c r="AH19" s="114">
        <v>3</v>
      </c>
      <c r="AI19" s="114">
        <v>6</v>
      </c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9"/>
      <c r="AW19" s="119"/>
      <c r="AX19" s="132">
        <f>SUM(Y19:AW19)</f>
        <v>21</v>
      </c>
      <c r="AY19" s="68"/>
    </row>
    <row r="20" spans="1:51" ht="15">
      <c r="A20" s="191"/>
      <c r="B20" s="19"/>
      <c r="C20" s="197"/>
      <c r="D20" s="1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26">
        <f t="shared" si="0"/>
        <v>0</v>
      </c>
      <c r="W20" s="21"/>
      <c r="X20" s="21"/>
      <c r="Y20" s="3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9"/>
      <c r="AW20" s="119"/>
      <c r="AX20" s="131"/>
      <c r="AY20" s="68"/>
    </row>
    <row r="21" spans="1:51" ht="15">
      <c r="A21" s="191"/>
      <c r="B21" s="19" t="s">
        <v>100</v>
      </c>
      <c r="C21" s="41" t="s">
        <v>56</v>
      </c>
      <c r="D21" s="10"/>
      <c r="E21" s="105">
        <v>6</v>
      </c>
      <c r="F21" s="105">
        <v>6</v>
      </c>
      <c r="G21" s="105">
        <v>6</v>
      </c>
      <c r="H21" s="37"/>
      <c r="I21" s="37"/>
      <c r="J21" s="105">
        <v>12</v>
      </c>
      <c r="K21" s="105">
        <v>6</v>
      </c>
      <c r="L21" s="153">
        <v>12</v>
      </c>
      <c r="M21" s="153">
        <v>12</v>
      </c>
      <c r="N21" s="105">
        <v>12</v>
      </c>
      <c r="O21" s="37"/>
      <c r="P21" s="37"/>
      <c r="Q21" s="37"/>
      <c r="R21" s="37"/>
      <c r="S21" s="37"/>
      <c r="T21" s="37"/>
      <c r="U21" s="37"/>
      <c r="V21" s="126">
        <f t="shared" si="0"/>
        <v>72</v>
      </c>
      <c r="W21" s="21"/>
      <c r="X21" s="21"/>
      <c r="Y21" s="133"/>
      <c r="Z21" s="105"/>
      <c r="AA21" s="105"/>
      <c r="AB21" s="105">
        <v>24</v>
      </c>
      <c r="AC21" s="105">
        <v>24</v>
      </c>
      <c r="AD21" s="105">
        <v>24</v>
      </c>
      <c r="AE21" s="105">
        <v>24</v>
      </c>
      <c r="AF21" s="105">
        <v>24</v>
      </c>
      <c r="AG21" s="105">
        <v>24</v>
      </c>
      <c r="AH21" s="105">
        <v>24</v>
      </c>
      <c r="AI21" s="105">
        <v>24</v>
      </c>
      <c r="AJ21" s="105">
        <v>24</v>
      </c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 t="s">
        <v>111</v>
      </c>
      <c r="AV21" s="119"/>
      <c r="AW21" s="119"/>
      <c r="AX21" s="131">
        <f>SUM(Y21:AW21)</f>
        <v>216</v>
      </c>
      <c r="AY21" s="68"/>
    </row>
    <row r="22" spans="1:51" ht="30.75">
      <c r="A22" s="191"/>
      <c r="B22" s="19" t="s">
        <v>101</v>
      </c>
      <c r="C22" s="42" t="s">
        <v>66</v>
      </c>
      <c r="D22" s="10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13"/>
      <c r="S22" s="113"/>
      <c r="T22" s="113"/>
      <c r="U22" s="113"/>
      <c r="V22" s="126">
        <f t="shared" si="0"/>
        <v>0</v>
      </c>
      <c r="W22" s="21"/>
      <c r="X22" s="21"/>
      <c r="Y22" s="106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98">
        <v>30</v>
      </c>
      <c r="AL22" s="98">
        <v>36</v>
      </c>
      <c r="AM22" s="98">
        <v>36</v>
      </c>
      <c r="AN22" s="98">
        <v>36</v>
      </c>
      <c r="AO22" s="98">
        <v>36</v>
      </c>
      <c r="AP22" s="98">
        <v>36</v>
      </c>
      <c r="AQ22" s="98">
        <v>36</v>
      </c>
      <c r="AR22" s="98">
        <v>36</v>
      </c>
      <c r="AS22" s="98">
        <v>36</v>
      </c>
      <c r="AT22" s="98">
        <v>6</v>
      </c>
      <c r="AU22" s="113" t="s">
        <v>111</v>
      </c>
      <c r="AV22" s="119"/>
      <c r="AW22" s="119"/>
      <c r="AX22" s="131">
        <f>SUM(AJ22:AW22)</f>
        <v>324</v>
      </c>
      <c r="AY22" s="68"/>
    </row>
    <row r="23" spans="1:51" ht="15">
      <c r="A23" s="191"/>
      <c r="B23" s="154" t="s">
        <v>59</v>
      </c>
      <c r="C23" s="175" t="s">
        <v>34</v>
      </c>
      <c r="D23" s="10" t="s">
        <v>29</v>
      </c>
      <c r="E23" s="67">
        <v>2</v>
      </c>
      <c r="F23" s="67"/>
      <c r="G23" s="67">
        <v>2</v>
      </c>
      <c r="H23" s="67">
        <v>3</v>
      </c>
      <c r="I23" s="67">
        <v>3</v>
      </c>
      <c r="J23" s="67"/>
      <c r="K23" s="67">
        <v>3</v>
      </c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127">
        <f t="shared" si="0"/>
        <v>13</v>
      </c>
      <c r="W23" s="123"/>
      <c r="X23" s="21"/>
      <c r="Y23" s="67"/>
      <c r="Z23" s="108"/>
      <c r="AA23" s="108"/>
      <c r="AB23" s="108">
        <v>4</v>
      </c>
      <c r="AC23" s="108">
        <v>4</v>
      </c>
      <c r="AD23" s="108">
        <v>4</v>
      </c>
      <c r="AE23" s="108">
        <v>4</v>
      </c>
      <c r="AF23" s="108">
        <v>4</v>
      </c>
      <c r="AG23" s="108">
        <v>4</v>
      </c>
      <c r="AH23" s="108">
        <v>3</v>
      </c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 t="s">
        <v>111</v>
      </c>
      <c r="AV23" s="119"/>
      <c r="AW23" s="119"/>
      <c r="AX23" s="134">
        <f>SUM(Y23:AW23)</f>
        <v>27</v>
      </c>
      <c r="AY23" s="68"/>
    </row>
    <row r="24" spans="1:51" ht="15">
      <c r="A24" s="191"/>
      <c r="B24" s="155"/>
      <c r="C24" s="176"/>
      <c r="D24" s="10" t="s">
        <v>23</v>
      </c>
      <c r="E24" s="51">
        <v>2</v>
      </c>
      <c r="F24" s="51"/>
      <c r="G24" s="51">
        <v>2</v>
      </c>
      <c r="H24" s="51">
        <v>3</v>
      </c>
      <c r="I24" s="11">
        <v>3</v>
      </c>
      <c r="J24" s="11"/>
      <c r="K24" s="11">
        <v>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27">
        <f t="shared" si="0"/>
        <v>13</v>
      </c>
      <c r="W24" s="21"/>
      <c r="X24" s="21"/>
      <c r="Y24" s="135"/>
      <c r="Z24" s="136"/>
      <c r="AA24" s="136"/>
      <c r="AB24" s="136">
        <v>4</v>
      </c>
      <c r="AC24" s="136">
        <v>4</v>
      </c>
      <c r="AD24" s="136">
        <v>4</v>
      </c>
      <c r="AE24" s="136">
        <v>4</v>
      </c>
      <c r="AF24" s="136">
        <v>4</v>
      </c>
      <c r="AG24" s="136">
        <v>4</v>
      </c>
      <c r="AH24" s="136">
        <v>3</v>
      </c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7"/>
      <c r="AW24" s="137"/>
      <c r="AX24" s="131">
        <f>SUM(Y24:AW24)</f>
        <v>27</v>
      </c>
      <c r="AY24" s="68"/>
    </row>
    <row r="25" spans="1:51" ht="15">
      <c r="A25" s="191"/>
      <c r="B25" s="194" t="s">
        <v>38</v>
      </c>
      <c r="C25" s="194"/>
      <c r="D25" s="194"/>
      <c r="E25" s="16">
        <f aca="true" t="shared" si="1" ref="E25:V25">SUM(E8:E24)</f>
        <v>45</v>
      </c>
      <c r="F25" s="16">
        <f t="shared" si="1"/>
        <v>45</v>
      </c>
      <c r="G25" s="16">
        <f t="shared" si="1"/>
        <v>45</v>
      </c>
      <c r="H25" s="16">
        <f t="shared" si="1"/>
        <v>45</v>
      </c>
      <c r="I25" s="16">
        <f t="shared" si="1"/>
        <v>45</v>
      </c>
      <c r="J25" s="16">
        <f t="shared" si="1"/>
        <v>42</v>
      </c>
      <c r="K25" s="16">
        <f t="shared" si="1"/>
        <v>45</v>
      </c>
      <c r="L25" s="16">
        <f t="shared" si="1"/>
        <v>42</v>
      </c>
      <c r="M25" s="16">
        <f t="shared" si="1"/>
        <v>48</v>
      </c>
      <c r="N25" s="16">
        <f t="shared" si="1"/>
        <v>18</v>
      </c>
      <c r="O25" s="16">
        <f t="shared" si="1"/>
        <v>36</v>
      </c>
      <c r="P25" s="16">
        <f t="shared" si="1"/>
        <v>36</v>
      </c>
      <c r="Q25" s="16">
        <f t="shared" si="1"/>
        <v>36</v>
      </c>
      <c r="R25" s="16">
        <f t="shared" si="1"/>
        <v>36</v>
      </c>
      <c r="S25" s="16">
        <f t="shared" si="1"/>
        <v>36</v>
      </c>
      <c r="T25" s="16">
        <f t="shared" si="1"/>
        <v>36</v>
      </c>
      <c r="U25" s="16">
        <f t="shared" si="1"/>
        <v>36</v>
      </c>
      <c r="V25" s="16">
        <f t="shared" si="1"/>
        <v>672</v>
      </c>
      <c r="W25" s="16"/>
      <c r="X25" s="16"/>
      <c r="Y25" s="16">
        <f aca="true" t="shared" si="2" ref="Y25:AT25">SUM(Y8:Y24)</f>
        <v>36</v>
      </c>
      <c r="Z25" s="16">
        <f t="shared" si="2"/>
        <v>36</v>
      </c>
      <c r="AA25" s="16">
        <f t="shared" si="2"/>
        <v>30</v>
      </c>
      <c r="AB25" s="16">
        <f t="shared" si="2"/>
        <v>42</v>
      </c>
      <c r="AC25" s="16">
        <f t="shared" si="2"/>
        <v>42</v>
      </c>
      <c r="AD25" s="16">
        <f t="shared" si="2"/>
        <v>42</v>
      </c>
      <c r="AE25" s="16">
        <f t="shared" si="2"/>
        <v>42</v>
      </c>
      <c r="AF25" s="16">
        <f t="shared" si="2"/>
        <v>42</v>
      </c>
      <c r="AG25" s="16">
        <f t="shared" si="2"/>
        <v>42</v>
      </c>
      <c r="AH25" s="16">
        <f t="shared" si="2"/>
        <v>42</v>
      </c>
      <c r="AI25" s="16">
        <f t="shared" si="2"/>
        <v>42</v>
      </c>
      <c r="AJ25" s="16">
        <f t="shared" si="2"/>
        <v>24</v>
      </c>
      <c r="AK25" s="16">
        <f t="shared" si="2"/>
        <v>30</v>
      </c>
      <c r="AL25" s="16">
        <f t="shared" si="2"/>
        <v>36</v>
      </c>
      <c r="AM25" s="16">
        <f t="shared" si="2"/>
        <v>36</v>
      </c>
      <c r="AN25" s="16">
        <f t="shared" si="2"/>
        <v>36</v>
      </c>
      <c r="AO25" s="16">
        <f t="shared" si="2"/>
        <v>36</v>
      </c>
      <c r="AP25" s="16">
        <f t="shared" si="2"/>
        <v>36</v>
      </c>
      <c r="AQ25" s="16">
        <f t="shared" si="2"/>
        <v>36</v>
      </c>
      <c r="AR25" s="16">
        <f t="shared" si="2"/>
        <v>36</v>
      </c>
      <c r="AS25" s="16">
        <f t="shared" si="2"/>
        <v>36</v>
      </c>
      <c r="AT25" s="16">
        <f t="shared" si="2"/>
        <v>6</v>
      </c>
      <c r="AU25" s="16"/>
      <c r="AV25" s="16"/>
      <c r="AW25" s="16"/>
      <c r="AX25" s="16">
        <f>SUM(Y25:AW25)</f>
        <v>786</v>
      </c>
      <c r="AY25" s="16"/>
    </row>
    <row r="26" spans="1:51" ht="15.75" customHeight="1">
      <c r="A26" s="191"/>
      <c r="B26" s="195" t="s">
        <v>36</v>
      </c>
      <c r="C26" s="195"/>
      <c r="D26" s="195"/>
      <c r="E26" s="56">
        <f>SUM(E9,E13,E15,E16,E18,E21,E22,E23)</f>
        <v>36</v>
      </c>
      <c r="F26" s="56">
        <f aca="true" t="shared" si="3" ref="F26:V26">SUM(F9,F13,F15,F16,F18,F21,F22,F23)</f>
        <v>36</v>
      </c>
      <c r="G26" s="56">
        <f t="shared" si="3"/>
        <v>36</v>
      </c>
      <c r="H26" s="56">
        <f t="shared" si="3"/>
        <v>36</v>
      </c>
      <c r="I26" s="56">
        <f t="shared" si="3"/>
        <v>36</v>
      </c>
      <c r="J26" s="56">
        <f t="shared" si="3"/>
        <v>36</v>
      </c>
      <c r="K26" s="56">
        <f t="shared" si="3"/>
        <v>36</v>
      </c>
      <c r="L26" s="56">
        <f t="shared" si="3"/>
        <v>36</v>
      </c>
      <c r="M26" s="56">
        <f t="shared" si="3"/>
        <v>36</v>
      </c>
      <c r="N26" s="56">
        <f t="shared" si="3"/>
        <v>18</v>
      </c>
      <c r="O26" s="56">
        <f t="shared" si="3"/>
        <v>36</v>
      </c>
      <c r="P26" s="56">
        <f t="shared" si="3"/>
        <v>36</v>
      </c>
      <c r="Q26" s="56">
        <f t="shared" si="3"/>
        <v>36</v>
      </c>
      <c r="R26" s="56">
        <f t="shared" si="3"/>
        <v>36</v>
      </c>
      <c r="S26" s="56">
        <f t="shared" si="3"/>
        <v>36</v>
      </c>
      <c r="T26" s="56">
        <f t="shared" si="3"/>
        <v>36</v>
      </c>
      <c r="U26" s="56">
        <f t="shared" si="3"/>
        <v>36</v>
      </c>
      <c r="V26" s="56">
        <f t="shared" si="3"/>
        <v>594</v>
      </c>
      <c r="W26" s="56"/>
      <c r="X26" s="56"/>
      <c r="Y26" s="56">
        <f>SUM(Y18+Y21+Y23+Y22+Y16)</f>
        <v>36</v>
      </c>
      <c r="Z26" s="56">
        <f>SUM(Z18+Z21+Z23+Z22+Z16)</f>
        <v>36</v>
      </c>
      <c r="AA26" s="56">
        <f>SUM(AA18+AA21+AA23+AA22+AA16)</f>
        <v>30</v>
      </c>
      <c r="AB26" s="56">
        <f>SUM(AB18+AB21+AB23+AB22)</f>
        <v>36</v>
      </c>
      <c r="AC26" s="56">
        <f aca="true" t="shared" si="4" ref="AC26:AT26">SUM(AC18+AC21+AC23+AC22)</f>
        <v>36</v>
      </c>
      <c r="AD26" s="56">
        <f t="shared" si="4"/>
        <v>36</v>
      </c>
      <c r="AE26" s="56">
        <f t="shared" si="4"/>
        <v>36</v>
      </c>
      <c r="AF26" s="56">
        <f t="shared" si="4"/>
        <v>36</v>
      </c>
      <c r="AG26" s="56">
        <f t="shared" si="4"/>
        <v>36</v>
      </c>
      <c r="AH26" s="56">
        <f t="shared" si="4"/>
        <v>36</v>
      </c>
      <c r="AI26" s="56">
        <f t="shared" si="4"/>
        <v>36</v>
      </c>
      <c r="AJ26" s="56">
        <f>SUM(AJ21+AJ23+AJ22)</f>
        <v>24</v>
      </c>
      <c r="AK26" s="56">
        <f>SUM(AK21+AK23+AK22)</f>
        <v>30</v>
      </c>
      <c r="AL26" s="56">
        <f t="shared" si="4"/>
        <v>36</v>
      </c>
      <c r="AM26" s="56">
        <f t="shared" si="4"/>
        <v>36</v>
      </c>
      <c r="AN26" s="56">
        <f t="shared" si="4"/>
        <v>36</v>
      </c>
      <c r="AO26" s="56">
        <f t="shared" si="4"/>
        <v>36</v>
      </c>
      <c r="AP26" s="56">
        <f t="shared" si="4"/>
        <v>36</v>
      </c>
      <c r="AQ26" s="56">
        <f t="shared" si="4"/>
        <v>36</v>
      </c>
      <c r="AR26" s="56">
        <f t="shared" si="4"/>
        <v>36</v>
      </c>
      <c r="AS26" s="56">
        <f t="shared" si="4"/>
        <v>36</v>
      </c>
      <c r="AT26" s="56">
        <f t="shared" si="4"/>
        <v>6</v>
      </c>
      <c r="AU26" s="56"/>
      <c r="AV26" s="57"/>
      <c r="AW26" s="57"/>
      <c r="AX26" s="57">
        <f>SUM(Y26:AW26)</f>
        <v>738</v>
      </c>
      <c r="AY26" s="57"/>
    </row>
    <row r="27" spans="1:51" ht="15.75" customHeight="1">
      <c r="A27" s="191"/>
      <c r="B27" s="193" t="s">
        <v>37</v>
      </c>
      <c r="C27" s="193"/>
      <c r="D27" s="193"/>
      <c r="E27" s="16">
        <f aca="true" t="shared" si="5" ref="E27:V27">SUM(E10,E14,E19,E24)</f>
        <v>9</v>
      </c>
      <c r="F27" s="16">
        <f t="shared" si="5"/>
        <v>9</v>
      </c>
      <c r="G27" s="16">
        <f t="shared" si="5"/>
        <v>9</v>
      </c>
      <c r="H27" s="16">
        <f t="shared" si="5"/>
        <v>9</v>
      </c>
      <c r="I27" s="16">
        <f t="shared" si="5"/>
        <v>9</v>
      </c>
      <c r="J27" s="16">
        <f t="shared" si="5"/>
        <v>6</v>
      </c>
      <c r="K27" s="16">
        <f t="shared" si="5"/>
        <v>9</v>
      </c>
      <c r="L27" s="16">
        <f t="shared" si="5"/>
        <v>6</v>
      </c>
      <c r="M27" s="16">
        <f t="shared" si="5"/>
        <v>12</v>
      </c>
      <c r="N27" s="16">
        <f t="shared" si="5"/>
        <v>0</v>
      </c>
      <c r="O27" s="16">
        <f t="shared" si="5"/>
        <v>0</v>
      </c>
      <c r="P27" s="16">
        <f t="shared" si="5"/>
        <v>0</v>
      </c>
      <c r="Q27" s="16">
        <f t="shared" si="5"/>
        <v>0</v>
      </c>
      <c r="R27" s="16">
        <f t="shared" si="5"/>
        <v>0</v>
      </c>
      <c r="S27" s="16">
        <f t="shared" si="5"/>
        <v>0</v>
      </c>
      <c r="T27" s="16">
        <f t="shared" si="5"/>
        <v>0</v>
      </c>
      <c r="U27" s="16">
        <f t="shared" si="5"/>
        <v>0</v>
      </c>
      <c r="V27" s="16">
        <f t="shared" si="5"/>
        <v>78</v>
      </c>
      <c r="W27" s="16"/>
      <c r="X27" s="16"/>
      <c r="Y27" s="16">
        <f>SUM(Y19+Y24)</f>
        <v>0</v>
      </c>
      <c r="Z27" s="16">
        <f aca="true" t="shared" si="6" ref="Z27:AX27">SUM(Z19+Z24)</f>
        <v>0</v>
      </c>
      <c r="AA27" s="16">
        <f t="shared" si="6"/>
        <v>0</v>
      </c>
      <c r="AB27" s="16">
        <f t="shared" si="6"/>
        <v>6</v>
      </c>
      <c r="AC27" s="16">
        <f t="shared" si="6"/>
        <v>6</v>
      </c>
      <c r="AD27" s="16">
        <f t="shared" si="6"/>
        <v>6</v>
      </c>
      <c r="AE27" s="16">
        <f t="shared" si="6"/>
        <v>6</v>
      </c>
      <c r="AF27" s="16">
        <f t="shared" si="6"/>
        <v>6</v>
      </c>
      <c r="AG27" s="16">
        <f t="shared" si="6"/>
        <v>6</v>
      </c>
      <c r="AH27" s="16">
        <f t="shared" si="6"/>
        <v>6</v>
      </c>
      <c r="AI27" s="16">
        <f t="shared" si="6"/>
        <v>6</v>
      </c>
      <c r="AJ27" s="16">
        <f t="shared" si="6"/>
        <v>0</v>
      </c>
      <c r="AK27" s="16">
        <f t="shared" si="6"/>
        <v>0</v>
      </c>
      <c r="AL27" s="16">
        <f t="shared" si="6"/>
        <v>0</v>
      </c>
      <c r="AM27" s="16">
        <f t="shared" si="6"/>
        <v>0</v>
      </c>
      <c r="AN27" s="16">
        <f t="shared" si="6"/>
        <v>0</v>
      </c>
      <c r="AO27" s="16">
        <f t="shared" si="6"/>
        <v>0</v>
      </c>
      <c r="AP27" s="16">
        <f t="shared" si="6"/>
        <v>0</v>
      </c>
      <c r="AQ27" s="16">
        <f t="shared" si="6"/>
        <v>0</v>
      </c>
      <c r="AR27" s="16">
        <f t="shared" si="6"/>
        <v>0</v>
      </c>
      <c r="AS27" s="16">
        <f t="shared" si="6"/>
        <v>0</v>
      </c>
      <c r="AT27" s="16">
        <f t="shared" si="6"/>
        <v>0</v>
      </c>
      <c r="AU27" s="16"/>
      <c r="AV27" s="16">
        <f t="shared" si="6"/>
        <v>0</v>
      </c>
      <c r="AW27" s="16">
        <f t="shared" si="6"/>
        <v>0</v>
      </c>
      <c r="AX27" s="16">
        <f t="shared" si="6"/>
        <v>48</v>
      </c>
      <c r="AY27" s="16"/>
    </row>
    <row r="28" spans="1:51" ht="19.5" customHeight="1">
      <c r="A28" s="191"/>
      <c r="C28" t="s">
        <v>79</v>
      </c>
      <c r="M28" t="s">
        <v>80</v>
      </c>
      <c r="N28">
        <v>18</v>
      </c>
      <c r="S28" t="s">
        <v>80</v>
      </c>
      <c r="V28">
        <f>SUM(N28:U28)</f>
        <v>18</v>
      </c>
      <c r="AA28">
        <v>6</v>
      </c>
      <c r="AJ28">
        <v>18</v>
      </c>
      <c r="AT28">
        <v>30</v>
      </c>
      <c r="AX28">
        <f>SUM(Y28:AW28)</f>
        <v>54</v>
      </c>
      <c r="AY28">
        <f>SUM(AX28+V28)</f>
        <v>72</v>
      </c>
    </row>
    <row r="29" ht="19.5" customHeight="1">
      <c r="A29" s="191"/>
    </row>
    <row r="30" spans="1:3" ht="14.25">
      <c r="A30" s="191"/>
      <c r="B30" s="39"/>
      <c r="C30" t="s">
        <v>69</v>
      </c>
    </row>
    <row r="31" spans="1:2" ht="14.25">
      <c r="A31" s="191"/>
      <c r="B31" s="85"/>
    </row>
    <row r="32" ht="14.25">
      <c r="A32" s="192"/>
    </row>
  </sheetData>
  <sheetProtection/>
  <mergeCells count="22">
    <mergeCell ref="AY1:AY5"/>
    <mergeCell ref="R1:U1"/>
    <mergeCell ref="E4:AX4"/>
    <mergeCell ref="J1:L1"/>
    <mergeCell ref="U11:U12"/>
    <mergeCell ref="F1:H1"/>
    <mergeCell ref="C18:C20"/>
    <mergeCell ref="B1:B5"/>
    <mergeCell ref="C13:C14"/>
    <mergeCell ref="C9:C10"/>
    <mergeCell ref="C1:C5"/>
    <mergeCell ref="D1:D5"/>
    <mergeCell ref="B23:B24"/>
    <mergeCell ref="C23:C24"/>
    <mergeCell ref="N1:P1"/>
    <mergeCell ref="E2:AX2"/>
    <mergeCell ref="A6:A32"/>
    <mergeCell ref="B27:D27"/>
    <mergeCell ref="B25:D25"/>
    <mergeCell ref="B26:D26"/>
    <mergeCell ref="A1:A5"/>
    <mergeCell ref="C11:C1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2013-08-29T04:15:38Z</cp:lastPrinted>
  <dcterms:created xsi:type="dcterms:W3CDTF">2006-09-28T05:33:49Z</dcterms:created>
  <dcterms:modified xsi:type="dcterms:W3CDTF">2022-03-29T09:40:57Z</dcterms:modified>
  <cp:category/>
  <cp:version/>
  <cp:contentType/>
  <cp:contentStatus/>
</cp:coreProperties>
</file>