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480" windowHeight="9060" tabRatio="596" activeTab="1"/>
  </bookViews>
  <sheets>
    <sheet name="1к" sheetId="1" r:id="rId1"/>
    <sheet name="2к" sheetId="2" r:id="rId2"/>
  </sheets>
  <definedNames/>
  <calcPr fullCalcOnLoad="1"/>
</workbook>
</file>

<file path=xl/sharedStrings.xml><?xml version="1.0" encoding="utf-8"?>
<sst xmlns="http://schemas.openxmlformats.org/spreadsheetml/2006/main" count="197" uniqueCount="100">
  <si>
    <t>курсы</t>
  </si>
  <si>
    <t>Индекс</t>
  </si>
  <si>
    <t>Наименование циклов, разделов, дисциплин, профессиональных модулей, МДК, практик</t>
  </si>
  <si>
    <t>Порядковые номера  недель учебного процесса</t>
  </si>
  <si>
    <t>Иностранный язык</t>
  </si>
  <si>
    <t>Математика</t>
  </si>
  <si>
    <t>Всего часов в неделю обязательной учебной нагрузки</t>
  </si>
  <si>
    <t>март</t>
  </si>
  <si>
    <t>апрель</t>
  </si>
  <si>
    <t>май</t>
  </si>
  <si>
    <t>июнь</t>
  </si>
  <si>
    <t>август</t>
  </si>
  <si>
    <t>ноябрь</t>
  </si>
  <si>
    <t>декабрь</t>
  </si>
  <si>
    <t>январь</t>
  </si>
  <si>
    <t>февраль</t>
  </si>
  <si>
    <t>сентябрь</t>
  </si>
  <si>
    <t>октябрь</t>
  </si>
  <si>
    <t>июль</t>
  </si>
  <si>
    <t>Литература</t>
  </si>
  <si>
    <t xml:space="preserve">История </t>
  </si>
  <si>
    <t>Обществознание</t>
  </si>
  <si>
    <t>Основы безопасности жизнедеятельности</t>
  </si>
  <si>
    <t>I курс</t>
  </si>
  <si>
    <t xml:space="preserve">Русский язык </t>
  </si>
  <si>
    <t xml:space="preserve">Информатика </t>
  </si>
  <si>
    <t>ОБД.01</t>
  </si>
  <si>
    <t>ОБД.02</t>
  </si>
  <si>
    <t>ОБД.03</t>
  </si>
  <si>
    <t>ОБД.04</t>
  </si>
  <si>
    <t>ОБД.05</t>
  </si>
  <si>
    <t>ОБД.06</t>
  </si>
  <si>
    <t>ОБД.07</t>
  </si>
  <si>
    <t>ОБД.08</t>
  </si>
  <si>
    <t>ОБД.09</t>
  </si>
  <si>
    <t>ОБД.10</t>
  </si>
  <si>
    <t>ОУД.12</t>
  </si>
  <si>
    <t>ДД.01</t>
  </si>
  <si>
    <t xml:space="preserve">Химия </t>
  </si>
  <si>
    <t xml:space="preserve">Биология </t>
  </si>
  <si>
    <t xml:space="preserve">Физика </t>
  </si>
  <si>
    <t xml:space="preserve">Физическая культура </t>
  </si>
  <si>
    <t>География</t>
  </si>
  <si>
    <t xml:space="preserve">ОУД.11 </t>
  </si>
  <si>
    <t>ОУД.13</t>
  </si>
  <si>
    <t>ОП.01</t>
  </si>
  <si>
    <t>ПМ.01</t>
  </si>
  <si>
    <t>МДК 01.01</t>
  </si>
  <si>
    <t>ОП.02</t>
  </si>
  <si>
    <t>ОП.03</t>
  </si>
  <si>
    <t>ОП.04</t>
  </si>
  <si>
    <t>ОП.05</t>
  </si>
  <si>
    <t>Основы инженерной графики</t>
  </si>
  <si>
    <t>Основы электротехники</t>
  </si>
  <si>
    <t xml:space="preserve">Основы материаловедения </t>
  </si>
  <si>
    <t xml:space="preserve">Допуски и технические измерения </t>
  </si>
  <si>
    <t xml:space="preserve">Безопасность жизнедеятельности </t>
  </si>
  <si>
    <t>Подготовительно-сварочные работы и контроль качества сварных швов после сварки</t>
  </si>
  <si>
    <t xml:space="preserve">Основы технологии сварки и сварочное оборудование </t>
  </si>
  <si>
    <t>УП 01.01</t>
  </si>
  <si>
    <t>Уч.практика 01.01</t>
  </si>
  <si>
    <t>МДК 01.02</t>
  </si>
  <si>
    <t xml:space="preserve">Технология производства сварных конструкций </t>
  </si>
  <si>
    <t>МДК 01.03</t>
  </si>
  <si>
    <t xml:space="preserve">Подготовительные и сборочные операции перед сваркой </t>
  </si>
  <si>
    <t>ПМ.02</t>
  </si>
  <si>
    <t>МДК 02.01</t>
  </si>
  <si>
    <t>Техника и технология ручной дуговой сварки(наплавки, резки) покрытыми электродами</t>
  </si>
  <si>
    <t>Ручная дуговая сварка (наплавка, резка) плавящимся покрытым электродом</t>
  </si>
  <si>
    <t>ПМ.04</t>
  </si>
  <si>
    <t>Частично механизированная сварка(наплавка) плавлением</t>
  </si>
  <si>
    <t>МДК 04.01</t>
  </si>
  <si>
    <t>Техника и технология частично механизированной сварки(наплавки) плавлением в защитном газе</t>
  </si>
  <si>
    <t>УП 01.02</t>
  </si>
  <si>
    <t>Уч.практика 01.02</t>
  </si>
  <si>
    <t>МДК 01.04</t>
  </si>
  <si>
    <t>УП 01.04</t>
  </si>
  <si>
    <t>Уч.практика 01.04</t>
  </si>
  <si>
    <t>УП 01.03</t>
  </si>
  <si>
    <t>Уч.практика 01.03</t>
  </si>
  <si>
    <t>УП 02</t>
  </si>
  <si>
    <t>ПП.02</t>
  </si>
  <si>
    <t>ПП.01</t>
  </si>
  <si>
    <t xml:space="preserve">Производственная практика </t>
  </si>
  <si>
    <t>Уч.практика 02</t>
  </si>
  <si>
    <t>УП 04</t>
  </si>
  <si>
    <t>ПП.04</t>
  </si>
  <si>
    <t>Уч.практика 04</t>
  </si>
  <si>
    <t>Учебно-исслед.и проект.деят</t>
  </si>
  <si>
    <t>ОП.06</t>
  </si>
  <si>
    <t xml:space="preserve">Основы экономики </t>
  </si>
  <si>
    <t>ФК.00</t>
  </si>
  <si>
    <t>Физическая культура</t>
  </si>
  <si>
    <t>обязательная</t>
  </si>
  <si>
    <t>самостоятельная</t>
  </si>
  <si>
    <t xml:space="preserve">         Всего часов в неделю самостоятельной работы</t>
  </si>
  <si>
    <t>ИТОГОВАЯ АТТЕСТАЦИЯ</t>
  </si>
  <si>
    <t>ПРОМЕЖУТ.АТТЕСТАЦИЯ</t>
  </si>
  <si>
    <t xml:space="preserve">самостоятельная </t>
  </si>
  <si>
    <t>Всего часов в неделю самостоятельной работы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</si>
</sst>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;[Red]0.00"/>
    <numFmt numFmtId="173" formatCode="0;[Red]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8"/>
      <color indexed="8"/>
      <name val="Tahoma"/>
      <family val="2"/>
    </font>
    <font>
      <sz val="12"/>
      <color indexed="10"/>
      <name val="Times New Roman"/>
      <family val="1"/>
    </font>
    <font>
      <sz val="9"/>
      <color indexed="57"/>
      <name val="Times New Roman"/>
      <family val="1"/>
    </font>
    <font>
      <b/>
      <sz val="6"/>
      <color indexed="8"/>
      <name val="Times New Roman"/>
      <family val="1"/>
    </font>
    <font>
      <sz val="6"/>
      <color indexed="8"/>
      <name val="Times New Roman"/>
      <family val="1"/>
    </font>
    <font>
      <sz val="6"/>
      <name val="Times New Roman"/>
      <family val="1"/>
    </font>
    <font>
      <u val="single"/>
      <sz val="13.2"/>
      <color indexed="12"/>
      <name val="Calibri"/>
      <family val="2"/>
    </font>
    <font>
      <u val="single"/>
      <sz val="13.2"/>
      <color indexed="36"/>
      <name val="Calibri"/>
      <family val="2"/>
    </font>
    <font>
      <sz val="12"/>
      <name val="Times New Roman"/>
      <family val="1"/>
    </font>
    <font>
      <sz val="14"/>
      <color indexed="8"/>
      <name val="Calibri"/>
      <family val="2"/>
    </font>
    <font>
      <sz val="8"/>
      <color indexed="8"/>
      <name val="Times New Roman CYR"/>
      <family val="1"/>
    </font>
    <font>
      <b/>
      <sz val="6"/>
      <name val="Times New Roman"/>
      <family val="1"/>
    </font>
    <font>
      <sz val="8"/>
      <name val="Calibri"/>
      <family val="2"/>
    </font>
    <font>
      <sz val="6"/>
      <color indexed="8"/>
      <name val="Times New Roman CYR"/>
      <family val="1"/>
    </font>
    <font>
      <sz val="11"/>
      <color indexed="9"/>
      <name val="Calibri"/>
      <family val="2"/>
    </font>
    <font>
      <sz val="8"/>
      <color indexed="9"/>
      <name val="Tahoma"/>
      <family val="2"/>
    </font>
    <font>
      <sz val="6"/>
      <color indexed="50"/>
      <name val="Times New Roman"/>
      <family val="1"/>
    </font>
    <font>
      <b/>
      <sz val="6"/>
      <color indexed="50"/>
      <name val="Times New Roman"/>
      <family val="1"/>
    </font>
    <font>
      <sz val="6"/>
      <name val="Times New Roman CYR"/>
      <family val="1"/>
    </font>
    <font>
      <sz val="11"/>
      <name val="Calibri"/>
      <family val="2"/>
    </font>
    <font>
      <b/>
      <sz val="6"/>
      <color indexed="11"/>
      <name val="Times New Roman"/>
      <family val="1"/>
    </font>
    <font>
      <b/>
      <sz val="11"/>
      <name val="Times New Roman"/>
      <family val="1"/>
    </font>
    <font>
      <sz val="8"/>
      <name val="Tahoma"/>
      <family val="2"/>
    </font>
    <font>
      <sz val="6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6"/>
      <color indexed="8"/>
      <name val="Calibri"/>
      <family val="2"/>
    </font>
    <font>
      <b/>
      <sz val="6"/>
      <color indexed="23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6"/>
      <color theme="1"/>
      <name val="Calibri"/>
      <family val="2"/>
    </font>
    <font>
      <b/>
      <sz val="6"/>
      <color theme="1" tint="0.34999001026153564"/>
      <name val="Times New Roman"/>
      <family val="1"/>
    </font>
    <font>
      <b/>
      <sz val="6"/>
      <color theme="1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6" borderId="1" applyNumberFormat="0" applyAlignment="0" applyProtection="0"/>
    <xf numFmtId="0" fontId="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3" fillId="0" borderId="0">
      <alignment/>
      <protection/>
    </xf>
    <xf numFmtId="0" fontId="10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32" borderId="10" xfId="0" applyFont="1" applyFill="1" applyBorder="1" applyAlignment="1">
      <alignment/>
    </xf>
    <xf numFmtId="0" fontId="11" fillId="0" borderId="0" xfId="0" applyFont="1" applyAlignment="1">
      <alignment/>
    </xf>
    <xf numFmtId="0" fontId="18" fillId="33" borderId="0" xfId="53" applyNumberFormat="1" applyFont="1" applyFill="1" applyBorder="1" applyAlignment="1" applyProtection="1">
      <alignment horizontal="left" vertical="center" wrapText="1"/>
      <protection locked="0"/>
    </xf>
    <xf numFmtId="0" fontId="18" fillId="33" borderId="0" xfId="53" applyFont="1" applyFill="1" applyBorder="1" applyAlignment="1">
      <alignment horizontal="left" vertical="center"/>
      <protection/>
    </xf>
    <xf numFmtId="0" fontId="16" fillId="0" borderId="10" xfId="0" applyFont="1" applyBorder="1" applyAlignment="1">
      <alignment/>
    </xf>
    <xf numFmtId="0" fontId="7" fillId="0" borderId="12" xfId="0" applyFont="1" applyBorder="1" applyAlignment="1">
      <alignment horizontal="center" vertical="center" wrapText="1"/>
    </xf>
    <xf numFmtId="0" fontId="19" fillId="34" borderId="10" xfId="0" applyFont="1" applyFill="1" applyBorder="1" applyAlignment="1">
      <alignment/>
    </xf>
    <xf numFmtId="0" fontId="20" fillId="10" borderId="13" xfId="0" applyFont="1" applyFill="1" applyBorder="1" applyAlignment="1">
      <alignment/>
    </xf>
    <xf numFmtId="0" fontId="20" fillId="10" borderId="10" xfId="0" applyFont="1" applyFill="1" applyBorder="1" applyAlignment="1">
      <alignment/>
    </xf>
    <xf numFmtId="0" fontId="21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22" fillId="0" borderId="0" xfId="0" applyFont="1" applyAlignment="1">
      <alignment/>
    </xf>
    <xf numFmtId="0" fontId="23" fillId="10" borderId="13" xfId="0" applyFont="1" applyFill="1" applyBorder="1" applyAlignment="1">
      <alignment/>
    </xf>
    <xf numFmtId="0" fontId="20" fillId="34" borderId="13" xfId="0" applyFont="1" applyFill="1" applyBorder="1" applyAlignment="1">
      <alignment/>
    </xf>
    <xf numFmtId="0" fontId="17" fillId="0" borderId="0" xfId="0" applyFont="1" applyAlignment="1">
      <alignment/>
    </xf>
    <xf numFmtId="0" fontId="18" fillId="33" borderId="0" xfId="53" applyNumberFormat="1" applyFont="1" applyFill="1" applyBorder="1" applyAlignment="1">
      <alignment horizontal="left" vertical="center"/>
      <protection/>
    </xf>
    <xf numFmtId="0" fontId="17" fillId="0" borderId="0" xfId="0" applyFont="1" applyAlignment="1">
      <alignment/>
    </xf>
    <xf numFmtId="0" fontId="13" fillId="0" borderId="10" xfId="0" applyFont="1" applyBorder="1" applyAlignment="1">
      <alignment horizontal="center"/>
    </xf>
    <xf numFmtId="0" fontId="6" fillId="35" borderId="10" xfId="0" applyFont="1" applyFill="1" applyBorder="1" applyAlignment="1">
      <alignment/>
    </xf>
    <xf numFmtId="0" fontId="7" fillId="35" borderId="10" xfId="0" applyFont="1" applyFill="1" applyBorder="1" applyAlignment="1">
      <alignment horizontal="center" vertical="center"/>
    </xf>
    <xf numFmtId="0" fontId="14" fillId="35" borderId="10" xfId="0" applyFont="1" applyFill="1" applyBorder="1" applyAlignment="1">
      <alignment/>
    </xf>
    <xf numFmtId="0" fontId="16" fillId="36" borderId="10" xfId="0" applyFont="1" applyFill="1" applyBorder="1" applyAlignment="1">
      <alignment/>
    </xf>
    <xf numFmtId="0" fontId="7" fillId="36" borderId="13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/>
    </xf>
    <xf numFmtId="0" fontId="21" fillId="36" borderId="10" xfId="0" applyFont="1" applyFill="1" applyBorder="1" applyAlignment="1">
      <alignment/>
    </xf>
    <xf numFmtId="0" fontId="7" fillId="0" borderId="11" xfId="0" applyFont="1" applyFill="1" applyBorder="1" applyAlignment="1">
      <alignment horizontal="center" vertical="center"/>
    </xf>
    <xf numFmtId="0" fontId="24" fillId="35" borderId="13" xfId="0" applyFont="1" applyFill="1" applyBorder="1" applyAlignment="1">
      <alignment/>
    </xf>
    <xf numFmtId="0" fontId="6" fillId="35" borderId="14" xfId="0" applyFont="1" applyFill="1" applyBorder="1" applyAlignment="1">
      <alignment/>
    </xf>
    <xf numFmtId="0" fontId="17" fillId="0" borderId="10" xfId="0" applyFont="1" applyBorder="1" applyAlignment="1">
      <alignment/>
    </xf>
    <xf numFmtId="0" fontId="25" fillId="33" borderId="0" xfId="53" applyNumberFormat="1" applyFont="1" applyFill="1" applyBorder="1" applyAlignment="1" applyProtection="1">
      <alignment horizontal="left" vertical="center" wrapText="1"/>
      <protection locked="0"/>
    </xf>
    <xf numFmtId="0" fontId="25" fillId="33" borderId="0" xfId="53" applyFont="1" applyFill="1" applyBorder="1" applyAlignment="1">
      <alignment horizontal="left" vertical="center"/>
      <protection/>
    </xf>
    <xf numFmtId="0" fontId="20" fillId="37" borderId="15" xfId="0" applyFont="1" applyFill="1" applyBorder="1" applyAlignment="1">
      <alignment/>
    </xf>
    <xf numFmtId="0" fontId="20" fillId="37" borderId="14" xfId="0" applyFont="1" applyFill="1" applyBorder="1" applyAlignment="1">
      <alignment/>
    </xf>
    <xf numFmtId="0" fontId="60" fillId="35" borderId="10" xfId="0" applyFont="1" applyFill="1" applyBorder="1" applyAlignment="1">
      <alignment/>
    </xf>
    <xf numFmtId="0" fontId="7" fillId="35" borderId="10" xfId="0" applyFont="1" applyFill="1" applyBorder="1" applyAlignment="1">
      <alignment/>
    </xf>
    <xf numFmtId="0" fontId="19" fillId="38" borderId="10" xfId="0" applyFont="1" applyFill="1" applyBorder="1" applyAlignment="1">
      <alignment/>
    </xf>
    <xf numFmtId="0" fontId="61" fillId="38" borderId="13" xfId="0" applyFont="1" applyFill="1" applyBorder="1" applyAlignment="1">
      <alignment/>
    </xf>
    <xf numFmtId="0" fontId="16" fillId="0" borderId="10" xfId="0" applyFont="1" applyBorder="1" applyAlignment="1">
      <alignment horizontal="center"/>
    </xf>
    <xf numFmtId="0" fontId="0" fillId="35" borderId="13" xfId="0" applyFill="1" applyBorder="1" applyAlignment="1">
      <alignment/>
    </xf>
    <xf numFmtId="0" fontId="24" fillId="35" borderId="10" xfId="0" applyFont="1" applyFill="1" applyBorder="1" applyAlignment="1">
      <alignment horizontal="center"/>
    </xf>
    <xf numFmtId="0" fontId="7" fillId="39" borderId="13" xfId="0" applyFont="1" applyFill="1" applyBorder="1" applyAlignment="1">
      <alignment horizontal="center" vertical="center"/>
    </xf>
    <xf numFmtId="0" fontId="60" fillId="35" borderId="13" xfId="0" applyFont="1" applyFill="1" applyBorder="1" applyAlignment="1">
      <alignment/>
    </xf>
    <xf numFmtId="0" fontId="8" fillId="35" borderId="13" xfId="0" applyFont="1" applyFill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8" fillId="33" borderId="10" xfId="53" applyNumberFormat="1" applyFont="1" applyFill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0" fillId="0" borderId="0" xfId="0" applyFont="1" applyAlignment="1">
      <alignment/>
    </xf>
    <xf numFmtId="0" fontId="26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35" borderId="13" xfId="0" applyFont="1" applyFill="1" applyBorder="1" applyAlignment="1">
      <alignment horizontal="center"/>
    </xf>
    <xf numFmtId="0" fontId="14" fillId="35" borderId="10" xfId="0" applyFont="1" applyFill="1" applyBorder="1" applyAlignment="1">
      <alignment horizontal="center"/>
    </xf>
    <xf numFmtId="0" fontId="14" fillId="35" borderId="13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7" fillId="39" borderId="10" xfId="0" applyFont="1" applyFill="1" applyBorder="1" applyAlignment="1">
      <alignment horizontal="center"/>
    </xf>
    <xf numFmtId="0" fontId="8" fillId="39" borderId="10" xfId="0" applyFont="1" applyFill="1" applyBorder="1" applyAlignment="1">
      <alignment horizontal="center"/>
    </xf>
    <xf numFmtId="0" fontId="60" fillId="0" borderId="10" xfId="0" applyFont="1" applyBorder="1" applyAlignment="1">
      <alignment/>
    </xf>
    <xf numFmtId="0" fontId="60" fillId="36" borderId="10" xfId="0" applyFont="1" applyFill="1" applyBorder="1" applyAlignment="1">
      <alignment/>
    </xf>
    <xf numFmtId="0" fontId="20" fillId="38" borderId="13" xfId="0" applyFont="1" applyFill="1" applyBorder="1" applyAlignment="1">
      <alignment/>
    </xf>
    <xf numFmtId="0" fontId="6" fillId="38" borderId="10" xfId="0" applyFont="1" applyFill="1" applyBorder="1" applyAlignment="1">
      <alignment/>
    </xf>
    <xf numFmtId="0" fontId="60" fillId="38" borderId="10" xfId="0" applyFont="1" applyFill="1" applyBorder="1" applyAlignment="1">
      <alignment/>
    </xf>
    <xf numFmtId="0" fontId="7" fillId="39" borderId="10" xfId="0" applyFont="1" applyFill="1" applyBorder="1" applyAlignment="1">
      <alignment horizontal="center" vertical="center"/>
    </xf>
    <xf numFmtId="0" fontId="7" fillId="40" borderId="10" xfId="0" applyFont="1" applyFill="1" applyBorder="1" applyAlignment="1">
      <alignment/>
    </xf>
    <xf numFmtId="0" fontId="7" fillId="40" borderId="10" xfId="0" applyFont="1" applyFill="1" applyBorder="1" applyAlignment="1">
      <alignment horizontal="center" vertical="center"/>
    </xf>
    <xf numFmtId="0" fontId="7" fillId="41" borderId="10" xfId="0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center" vertical="center"/>
    </xf>
    <xf numFmtId="0" fontId="7" fillId="42" borderId="10" xfId="0" applyFont="1" applyFill="1" applyBorder="1" applyAlignment="1">
      <alignment horizontal="center" vertical="center"/>
    </xf>
    <xf numFmtId="0" fontId="14" fillId="42" borderId="10" xfId="0" applyFont="1" applyFill="1" applyBorder="1" applyAlignment="1">
      <alignment horizontal="center"/>
    </xf>
    <xf numFmtId="0" fontId="14" fillId="42" borderId="13" xfId="0" applyFont="1" applyFill="1" applyBorder="1" applyAlignment="1">
      <alignment/>
    </xf>
    <xf numFmtId="0" fontId="7" fillId="42" borderId="10" xfId="0" applyFont="1" applyFill="1" applyBorder="1" applyAlignment="1">
      <alignment/>
    </xf>
    <xf numFmtId="0" fontId="8" fillId="42" borderId="13" xfId="0" applyFont="1" applyFill="1" applyBorder="1" applyAlignment="1">
      <alignment/>
    </xf>
    <xf numFmtId="0" fontId="60" fillId="42" borderId="10" xfId="0" applyFont="1" applyFill="1" applyBorder="1" applyAlignment="1">
      <alignment/>
    </xf>
    <xf numFmtId="0" fontId="60" fillId="42" borderId="13" xfId="0" applyFont="1" applyFill="1" applyBorder="1" applyAlignment="1">
      <alignment/>
    </xf>
    <xf numFmtId="0" fontId="6" fillId="42" borderId="10" xfId="0" applyFont="1" applyFill="1" applyBorder="1" applyAlignment="1">
      <alignment/>
    </xf>
    <xf numFmtId="0" fontId="6" fillId="35" borderId="10" xfId="0" applyFont="1" applyFill="1" applyBorder="1" applyAlignment="1">
      <alignment horizontal="center" vertical="center"/>
    </xf>
    <xf numFmtId="0" fontId="7" fillId="36" borderId="10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0" fontId="8" fillId="35" borderId="13" xfId="0" applyFont="1" applyFill="1" applyBorder="1" applyAlignment="1">
      <alignment vertical="center"/>
    </xf>
    <xf numFmtId="0" fontId="60" fillId="35" borderId="13" xfId="0" applyFont="1" applyFill="1" applyBorder="1" applyAlignment="1">
      <alignment vertical="center"/>
    </xf>
    <xf numFmtId="0" fontId="7" fillId="36" borderId="13" xfId="0" applyFont="1" applyFill="1" applyBorder="1" applyAlignment="1">
      <alignment vertical="center"/>
    </xf>
    <xf numFmtId="0" fontId="12" fillId="0" borderId="16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textRotation="90"/>
    </xf>
    <xf numFmtId="0" fontId="6" fillId="0" borderId="10" xfId="0" applyFont="1" applyBorder="1" applyAlignment="1">
      <alignment horizontal="center" vertical="center" textRotation="90" wrapText="1"/>
    </xf>
    <xf numFmtId="0" fontId="13" fillId="0" borderId="10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6" fillId="0" borderId="14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16" fillId="0" borderId="10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62" fillId="0" borderId="14" xfId="0" applyFont="1" applyBorder="1" applyAlignment="1">
      <alignment/>
    </xf>
    <xf numFmtId="0" fontId="62" fillId="0" borderId="17" xfId="0" applyFont="1" applyBorder="1" applyAlignment="1">
      <alignment/>
    </xf>
    <xf numFmtId="0" fontId="62" fillId="0" borderId="18" xfId="0" applyFont="1" applyBorder="1" applyAlignment="1">
      <alignment/>
    </xf>
    <xf numFmtId="0" fontId="60" fillId="0" borderId="19" xfId="0" applyFont="1" applyBorder="1" applyAlignment="1">
      <alignment/>
    </xf>
    <xf numFmtId="0" fontId="60" fillId="0" borderId="0" xfId="0" applyFont="1" applyAlignment="1">
      <alignment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699"/>
  <sheetViews>
    <sheetView zoomScale="136" zoomScaleNormal="136" zoomScalePageLayoutView="0" workbookViewId="0" topLeftCell="C10">
      <selection activeCell="BF47" sqref="BF47"/>
    </sheetView>
  </sheetViews>
  <sheetFormatPr defaultColWidth="9.140625" defaultRowHeight="15"/>
  <cols>
    <col min="1" max="1" width="3.57421875" style="0" hidden="1" customWidth="1"/>
    <col min="2" max="2" width="6.00390625" style="0" customWidth="1"/>
    <col min="3" max="3" width="14.421875" style="0" customWidth="1"/>
    <col min="4" max="4" width="10.421875" style="0" customWidth="1"/>
    <col min="5" max="21" width="2.28125" style="0" customWidth="1"/>
    <col min="22" max="22" width="3.421875" style="0" customWidth="1"/>
    <col min="23" max="48" width="2.28125" style="0" customWidth="1"/>
    <col min="49" max="49" width="4.28125" style="0" customWidth="1"/>
    <col min="50" max="50" width="2.28125" style="24" customWidth="1"/>
    <col min="51" max="57" width="2.28125" style="0" customWidth="1"/>
    <col min="58" max="58" width="3.28125" style="0" customWidth="1"/>
    <col min="59" max="59" width="4.00390625" style="29" customWidth="1"/>
  </cols>
  <sheetData>
    <row r="1" spans="1:59" ht="18.75">
      <c r="A1" s="96" t="s">
        <v>23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96"/>
      <c r="BA1" s="96"/>
      <c r="BB1" s="96"/>
      <c r="BC1" s="96"/>
      <c r="BD1" s="96"/>
      <c r="BE1" s="96"/>
      <c r="BF1" s="96"/>
      <c r="BG1" s="27"/>
    </row>
    <row r="2" spans="1:59" ht="11.25" customHeight="1">
      <c r="A2" s="97" t="s">
        <v>0</v>
      </c>
      <c r="B2" s="97" t="s">
        <v>1</v>
      </c>
      <c r="C2" s="98" t="s">
        <v>2</v>
      </c>
      <c r="D2" s="98"/>
      <c r="E2" s="99" t="s">
        <v>16</v>
      </c>
      <c r="F2" s="99"/>
      <c r="G2" s="99"/>
      <c r="H2" s="99"/>
      <c r="I2" s="99" t="s">
        <v>17</v>
      </c>
      <c r="J2" s="99"/>
      <c r="K2" s="99"/>
      <c r="L2" s="99"/>
      <c r="M2" s="99" t="s">
        <v>12</v>
      </c>
      <c r="N2" s="99"/>
      <c r="O2" s="99"/>
      <c r="P2" s="99"/>
      <c r="Q2" s="99" t="s">
        <v>13</v>
      </c>
      <c r="R2" s="99"/>
      <c r="S2" s="99"/>
      <c r="T2" s="99"/>
      <c r="U2" s="99"/>
      <c r="V2" s="30"/>
      <c r="W2" s="99" t="s">
        <v>14</v>
      </c>
      <c r="X2" s="99"/>
      <c r="Y2" s="99"/>
      <c r="Z2" s="99"/>
      <c r="AA2" s="99"/>
      <c r="AB2" s="99" t="s">
        <v>15</v>
      </c>
      <c r="AC2" s="99"/>
      <c r="AD2" s="99"/>
      <c r="AE2" s="99"/>
      <c r="AF2" s="99" t="s">
        <v>7</v>
      </c>
      <c r="AG2" s="99"/>
      <c r="AH2" s="99"/>
      <c r="AI2" s="99"/>
      <c r="AJ2" s="99" t="s">
        <v>8</v>
      </c>
      <c r="AK2" s="99"/>
      <c r="AL2" s="99"/>
      <c r="AM2" s="99"/>
      <c r="AN2" s="99" t="s">
        <v>9</v>
      </c>
      <c r="AO2" s="99"/>
      <c r="AP2" s="99"/>
      <c r="AQ2" s="99"/>
      <c r="AR2" s="99" t="s">
        <v>10</v>
      </c>
      <c r="AS2" s="99"/>
      <c r="AT2" s="99"/>
      <c r="AU2" s="99"/>
      <c r="AV2" s="30"/>
      <c r="AW2" s="30"/>
      <c r="AX2" s="99" t="s">
        <v>18</v>
      </c>
      <c r="AY2" s="99"/>
      <c r="AZ2" s="99"/>
      <c r="BA2" s="99"/>
      <c r="BB2" s="99" t="s">
        <v>11</v>
      </c>
      <c r="BC2" s="99"/>
      <c r="BD2" s="99"/>
      <c r="BE2" s="99"/>
      <c r="BF2" s="100"/>
      <c r="BG2" s="41"/>
    </row>
    <row r="3" spans="1:59" ht="15">
      <c r="A3" s="97"/>
      <c r="B3" s="97"/>
      <c r="C3" s="98"/>
      <c r="D3" s="98"/>
      <c r="E3" s="17">
        <v>4</v>
      </c>
      <c r="F3" s="17">
        <f>E4+1</f>
        <v>11</v>
      </c>
      <c r="G3" s="17">
        <f aca="true" t="shared" si="0" ref="G3:AU3">F4+1</f>
        <v>18</v>
      </c>
      <c r="H3" s="17">
        <f t="shared" si="0"/>
        <v>25</v>
      </c>
      <c r="I3" s="17">
        <v>1</v>
      </c>
      <c r="J3" s="17">
        <f t="shared" si="0"/>
        <v>8</v>
      </c>
      <c r="K3" s="17">
        <f t="shared" si="0"/>
        <v>15</v>
      </c>
      <c r="L3" s="17">
        <f t="shared" si="0"/>
        <v>22</v>
      </c>
      <c r="M3" s="17">
        <f t="shared" si="0"/>
        <v>29</v>
      </c>
      <c r="N3" s="17">
        <f t="shared" si="0"/>
        <v>5</v>
      </c>
      <c r="O3" s="17">
        <f t="shared" si="0"/>
        <v>12</v>
      </c>
      <c r="P3" s="17">
        <f t="shared" si="0"/>
        <v>19</v>
      </c>
      <c r="Q3" s="17">
        <f t="shared" si="0"/>
        <v>26</v>
      </c>
      <c r="R3" s="17">
        <f t="shared" si="0"/>
        <v>3</v>
      </c>
      <c r="S3" s="17">
        <f t="shared" si="0"/>
        <v>10</v>
      </c>
      <c r="T3" s="17">
        <f t="shared" si="0"/>
        <v>17</v>
      </c>
      <c r="U3" s="17">
        <f t="shared" si="0"/>
        <v>24</v>
      </c>
      <c r="V3" s="17"/>
      <c r="W3" s="17">
        <f>U4+1</f>
        <v>31</v>
      </c>
      <c r="X3" s="17">
        <f t="shared" si="0"/>
        <v>7</v>
      </c>
      <c r="Y3" s="17">
        <f t="shared" si="0"/>
        <v>14</v>
      </c>
      <c r="Z3" s="17">
        <f t="shared" si="0"/>
        <v>21</v>
      </c>
      <c r="AA3" s="17">
        <f t="shared" si="0"/>
        <v>28</v>
      </c>
      <c r="AB3" s="17">
        <f t="shared" si="0"/>
        <v>4</v>
      </c>
      <c r="AC3" s="17">
        <f t="shared" si="0"/>
        <v>11</v>
      </c>
      <c r="AD3" s="17">
        <f t="shared" si="0"/>
        <v>18</v>
      </c>
      <c r="AE3" s="17">
        <f t="shared" si="0"/>
        <v>25</v>
      </c>
      <c r="AF3" s="17">
        <f t="shared" si="0"/>
        <v>4</v>
      </c>
      <c r="AG3" s="17">
        <f t="shared" si="0"/>
        <v>11</v>
      </c>
      <c r="AH3" s="17">
        <f t="shared" si="0"/>
        <v>18</v>
      </c>
      <c r="AI3" s="17">
        <f t="shared" si="0"/>
        <v>25</v>
      </c>
      <c r="AJ3" s="17">
        <v>1</v>
      </c>
      <c r="AK3" s="17">
        <f t="shared" si="0"/>
        <v>8</v>
      </c>
      <c r="AL3" s="17">
        <f t="shared" si="0"/>
        <v>15</v>
      </c>
      <c r="AM3" s="17">
        <f t="shared" si="0"/>
        <v>22</v>
      </c>
      <c r="AN3" s="17">
        <f t="shared" si="0"/>
        <v>29</v>
      </c>
      <c r="AO3" s="17">
        <f t="shared" si="0"/>
        <v>6</v>
      </c>
      <c r="AP3" s="17">
        <f t="shared" si="0"/>
        <v>13</v>
      </c>
      <c r="AQ3" s="17">
        <f t="shared" si="0"/>
        <v>20</v>
      </c>
      <c r="AR3" s="17">
        <f t="shared" si="0"/>
        <v>27</v>
      </c>
      <c r="AS3" s="17">
        <f t="shared" si="0"/>
        <v>3</v>
      </c>
      <c r="AT3" s="17">
        <f t="shared" si="0"/>
        <v>10</v>
      </c>
      <c r="AU3" s="17">
        <f t="shared" si="0"/>
        <v>17</v>
      </c>
      <c r="AV3" s="22">
        <v>24</v>
      </c>
      <c r="AW3" s="22"/>
      <c r="AX3" s="17">
        <f>AV4+1</f>
        <v>31</v>
      </c>
      <c r="AY3" s="17">
        <f aca="true" t="shared" si="1" ref="AY3:BE3">AX4+1</f>
        <v>38</v>
      </c>
      <c r="AZ3" s="17">
        <f t="shared" si="1"/>
        <v>45</v>
      </c>
      <c r="BA3" s="17">
        <f t="shared" si="1"/>
        <v>52</v>
      </c>
      <c r="BB3" s="17">
        <f t="shared" si="1"/>
        <v>5</v>
      </c>
      <c r="BC3" s="17">
        <f t="shared" si="1"/>
        <v>12</v>
      </c>
      <c r="BD3" s="17">
        <f t="shared" si="1"/>
        <v>19</v>
      </c>
      <c r="BE3" s="17">
        <f t="shared" si="1"/>
        <v>26</v>
      </c>
      <c r="BG3" s="41"/>
    </row>
    <row r="4" spans="1:59" ht="15">
      <c r="A4" s="97"/>
      <c r="B4" s="97"/>
      <c r="C4" s="98"/>
      <c r="D4" s="98"/>
      <c r="E4" s="17">
        <v>10</v>
      </c>
      <c r="F4" s="17">
        <f aca="true" t="shared" si="2" ref="F4:AU4">F3+6</f>
        <v>17</v>
      </c>
      <c r="G4" s="17">
        <f t="shared" si="2"/>
        <v>24</v>
      </c>
      <c r="H4" s="17">
        <f t="shared" si="2"/>
        <v>31</v>
      </c>
      <c r="I4" s="17">
        <f t="shared" si="2"/>
        <v>7</v>
      </c>
      <c r="J4" s="17">
        <f t="shared" si="2"/>
        <v>14</v>
      </c>
      <c r="K4" s="17">
        <f t="shared" si="2"/>
        <v>21</v>
      </c>
      <c r="L4" s="17">
        <f t="shared" si="2"/>
        <v>28</v>
      </c>
      <c r="M4" s="17">
        <v>4</v>
      </c>
      <c r="N4" s="17">
        <f t="shared" si="2"/>
        <v>11</v>
      </c>
      <c r="O4" s="17">
        <f t="shared" si="2"/>
        <v>18</v>
      </c>
      <c r="P4" s="17">
        <f t="shared" si="2"/>
        <v>25</v>
      </c>
      <c r="Q4" s="17">
        <v>2</v>
      </c>
      <c r="R4" s="17">
        <f t="shared" si="2"/>
        <v>9</v>
      </c>
      <c r="S4" s="17">
        <f t="shared" si="2"/>
        <v>16</v>
      </c>
      <c r="T4" s="17">
        <f t="shared" si="2"/>
        <v>23</v>
      </c>
      <c r="U4" s="17">
        <f t="shared" si="2"/>
        <v>30</v>
      </c>
      <c r="V4" s="17"/>
      <c r="W4" s="17">
        <v>6</v>
      </c>
      <c r="X4" s="17">
        <f t="shared" si="2"/>
        <v>13</v>
      </c>
      <c r="Y4" s="17">
        <f t="shared" si="2"/>
        <v>20</v>
      </c>
      <c r="Z4" s="17">
        <f t="shared" si="2"/>
        <v>27</v>
      </c>
      <c r="AA4" s="17">
        <v>3</v>
      </c>
      <c r="AB4" s="17">
        <f t="shared" si="2"/>
        <v>10</v>
      </c>
      <c r="AC4" s="17">
        <f t="shared" si="2"/>
        <v>17</v>
      </c>
      <c r="AD4" s="17">
        <f t="shared" si="2"/>
        <v>24</v>
      </c>
      <c r="AE4" s="17">
        <v>3</v>
      </c>
      <c r="AF4" s="17">
        <f t="shared" si="2"/>
        <v>10</v>
      </c>
      <c r="AG4" s="17">
        <f t="shared" si="2"/>
        <v>17</v>
      </c>
      <c r="AH4" s="17">
        <f t="shared" si="2"/>
        <v>24</v>
      </c>
      <c r="AI4" s="17">
        <f t="shared" si="2"/>
        <v>31</v>
      </c>
      <c r="AJ4" s="17">
        <f t="shared" si="2"/>
        <v>7</v>
      </c>
      <c r="AK4" s="17">
        <f t="shared" si="2"/>
        <v>14</v>
      </c>
      <c r="AL4" s="17">
        <f t="shared" si="2"/>
        <v>21</v>
      </c>
      <c r="AM4" s="17">
        <f t="shared" si="2"/>
        <v>28</v>
      </c>
      <c r="AN4" s="17">
        <v>5</v>
      </c>
      <c r="AO4" s="17">
        <f t="shared" si="2"/>
        <v>12</v>
      </c>
      <c r="AP4" s="17">
        <f t="shared" si="2"/>
        <v>19</v>
      </c>
      <c r="AQ4" s="17">
        <f t="shared" si="2"/>
        <v>26</v>
      </c>
      <c r="AR4" s="17">
        <v>2</v>
      </c>
      <c r="AS4" s="17">
        <f t="shared" si="2"/>
        <v>9</v>
      </c>
      <c r="AT4" s="17">
        <f t="shared" si="2"/>
        <v>16</v>
      </c>
      <c r="AU4" s="17">
        <f t="shared" si="2"/>
        <v>23</v>
      </c>
      <c r="AV4" s="22">
        <f>AV3+6</f>
        <v>30</v>
      </c>
      <c r="AW4" s="22"/>
      <c r="AX4" s="17">
        <f>AX3+6</f>
        <v>37</v>
      </c>
      <c r="AY4" s="17">
        <f>AY3+6</f>
        <v>44</v>
      </c>
      <c r="AZ4" s="17">
        <f>AZ3+6</f>
        <v>51</v>
      </c>
      <c r="BA4" s="17">
        <v>4</v>
      </c>
      <c r="BB4" s="17">
        <f>BB3+6</f>
        <v>11</v>
      </c>
      <c r="BC4" s="17">
        <f>BC3+6</f>
        <v>18</v>
      </c>
      <c r="BD4" s="17">
        <f>BD3+6</f>
        <v>25</v>
      </c>
      <c r="BE4" s="17">
        <v>1</v>
      </c>
      <c r="BG4" s="41"/>
    </row>
    <row r="5" spans="1:59" ht="15">
      <c r="A5" s="97"/>
      <c r="B5" s="97"/>
      <c r="C5" s="98"/>
      <c r="D5" s="98"/>
      <c r="E5" s="104" t="s">
        <v>3</v>
      </c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5"/>
      <c r="BG5" s="41"/>
    </row>
    <row r="6" spans="1:59" ht="15" customHeight="1">
      <c r="A6" s="97"/>
      <c r="B6" s="97"/>
      <c r="C6" s="98"/>
      <c r="D6" s="98"/>
      <c r="E6" s="17">
        <v>1</v>
      </c>
      <c r="F6" s="17">
        <v>2</v>
      </c>
      <c r="G6" s="17">
        <v>3</v>
      </c>
      <c r="H6" s="17">
        <v>4</v>
      </c>
      <c r="I6" s="17">
        <v>5</v>
      </c>
      <c r="J6" s="17">
        <v>6</v>
      </c>
      <c r="K6" s="17">
        <v>7</v>
      </c>
      <c r="L6" s="17">
        <v>8</v>
      </c>
      <c r="M6" s="17">
        <v>9</v>
      </c>
      <c r="N6" s="17">
        <v>10</v>
      </c>
      <c r="O6" s="17">
        <v>11</v>
      </c>
      <c r="P6" s="17">
        <v>12</v>
      </c>
      <c r="Q6" s="17">
        <v>13</v>
      </c>
      <c r="R6" s="17">
        <v>14</v>
      </c>
      <c r="S6" s="17">
        <v>15</v>
      </c>
      <c r="T6" s="17">
        <v>16</v>
      </c>
      <c r="U6" s="17">
        <v>17</v>
      </c>
      <c r="V6" s="34"/>
      <c r="W6" s="17">
        <v>18</v>
      </c>
      <c r="X6" s="17">
        <v>19</v>
      </c>
      <c r="Y6" s="17">
        <v>20</v>
      </c>
      <c r="Z6" s="17">
        <v>21</v>
      </c>
      <c r="AA6" s="17">
        <v>22</v>
      </c>
      <c r="AB6" s="17">
        <v>23</v>
      </c>
      <c r="AC6" s="17">
        <v>24</v>
      </c>
      <c r="AD6" s="17">
        <v>25</v>
      </c>
      <c r="AE6" s="17">
        <v>26</v>
      </c>
      <c r="AF6" s="17">
        <v>27</v>
      </c>
      <c r="AG6" s="17">
        <v>28</v>
      </c>
      <c r="AH6" s="17">
        <v>29</v>
      </c>
      <c r="AI6" s="17">
        <v>30</v>
      </c>
      <c r="AJ6" s="17">
        <v>31</v>
      </c>
      <c r="AK6" s="17">
        <v>32</v>
      </c>
      <c r="AL6" s="17">
        <v>33</v>
      </c>
      <c r="AM6" s="17">
        <v>34</v>
      </c>
      <c r="AN6" s="17">
        <v>35</v>
      </c>
      <c r="AO6" s="17">
        <v>36</v>
      </c>
      <c r="AP6" s="17">
        <v>37</v>
      </c>
      <c r="AQ6" s="17">
        <v>38</v>
      </c>
      <c r="AR6" s="17">
        <v>39</v>
      </c>
      <c r="AS6" s="17">
        <v>40</v>
      </c>
      <c r="AT6" s="17">
        <v>41</v>
      </c>
      <c r="AU6" s="17">
        <v>42</v>
      </c>
      <c r="AV6" s="22">
        <v>43</v>
      </c>
      <c r="AW6" s="37"/>
      <c r="AX6" s="17">
        <v>44</v>
      </c>
      <c r="AY6" s="17">
        <v>45</v>
      </c>
      <c r="AZ6" s="17">
        <v>46</v>
      </c>
      <c r="BA6" s="17">
        <v>47</v>
      </c>
      <c r="BB6" s="17">
        <v>48</v>
      </c>
      <c r="BC6" s="17">
        <v>49</v>
      </c>
      <c r="BD6" s="17">
        <v>50</v>
      </c>
      <c r="BE6" s="17">
        <v>51</v>
      </c>
      <c r="BF6" s="46">
        <v>52</v>
      </c>
      <c r="BG6" s="41"/>
    </row>
    <row r="7" spans="1:59" ht="9.75" customHeight="1">
      <c r="A7" s="3"/>
      <c r="B7" s="11" t="s">
        <v>26</v>
      </c>
      <c r="C7" s="18" t="s">
        <v>24</v>
      </c>
      <c r="D7" s="18" t="s">
        <v>93</v>
      </c>
      <c r="E7" s="12">
        <v>2</v>
      </c>
      <c r="F7" s="12">
        <v>2</v>
      </c>
      <c r="G7" s="12">
        <v>2</v>
      </c>
      <c r="H7" s="12">
        <v>2</v>
      </c>
      <c r="I7" s="12">
        <v>4</v>
      </c>
      <c r="J7" s="12">
        <v>2</v>
      </c>
      <c r="K7" s="12">
        <v>2</v>
      </c>
      <c r="L7" s="12">
        <v>2</v>
      </c>
      <c r="M7" s="12">
        <v>2</v>
      </c>
      <c r="N7" s="12">
        <v>2</v>
      </c>
      <c r="O7" s="12">
        <v>2</v>
      </c>
      <c r="P7" s="12">
        <v>2</v>
      </c>
      <c r="Q7" s="12">
        <v>2</v>
      </c>
      <c r="R7" s="12">
        <v>2</v>
      </c>
      <c r="S7" s="12">
        <v>2</v>
      </c>
      <c r="T7" s="12">
        <v>2</v>
      </c>
      <c r="U7" s="12"/>
      <c r="V7" s="35">
        <v>34</v>
      </c>
      <c r="W7" s="19"/>
      <c r="X7" s="26">
        <f>SUM(E7:U7)</f>
        <v>34</v>
      </c>
      <c r="Y7" s="12">
        <v>2</v>
      </c>
      <c r="Z7" s="12">
        <v>2</v>
      </c>
      <c r="AA7" s="12">
        <v>2</v>
      </c>
      <c r="AB7" s="12">
        <v>2</v>
      </c>
      <c r="AC7" s="12">
        <v>2</v>
      </c>
      <c r="AD7" s="12">
        <v>2</v>
      </c>
      <c r="AE7" s="12">
        <v>2</v>
      </c>
      <c r="AF7" s="12">
        <v>2</v>
      </c>
      <c r="AG7" s="12">
        <v>2</v>
      </c>
      <c r="AH7" s="12">
        <v>2</v>
      </c>
      <c r="AI7" s="12">
        <v>2</v>
      </c>
      <c r="AJ7" s="12">
        <v>2</v>
      </c>
      <c r="AK7" s="12"/>
      <c r="AL7" s="12">
        <v>2</v>
      </c>
      <c r="AM7" s="12"/>
      <c r="AN7" s="12">
        <v>2</v>
      </c>
      <c r="AO7" s="12">
        <v>2</v>
      </c>
      <c r="AP7" s="12">
        <v>2</v>
      </c>
      <c r="AQ7" s="12"/>
      <c r="AR7" s="12"/>
      <c r="AS7" s="12">
        <v>2</v>
      </c>
      <c r="AT7" s="12">
        <v>4</v>
      </c>
      <c r="AU7" s="12"/>
      <c r="AV7" s="53">
        <v>6</v>
      </c>
      <c r="AW7" s="35">
        <v>44</v>
      </c>
      <c r="AX7" s="25"/>
      <c r="AY7" s="20"/>
      <c r="AZ7" s="20"/>
      <c r="BA7" s="20"/>
      <c r="BB7" s="20"/>
      <c r="BC7" s="20"/>
      <c r="BD7" s="20"/>
      <c r="BE7" s="20"/>
      <c r="BF7" s="44"/>
      <c r="BG7" s="57">
        <f aca="true" t="shared" si="3" ref="BG7:BG20">SUM(V7+AW7)</f>
        <v>78</v>
      </c>
    </row>
    <row r="8" spans="1:59" ht="9" customHeight="1">
      <c r="A8" s="3"/>
      <c r="B8" s="11" t="s">
        <v>27</v>
      </c>
      <c r="C8" s="18" t="s">
        <v>19</v>
      </c>
      <c r="D8" s="18" t="s">
        <v>93</v>
      </c>
      <c r="E8" s="4">
        <v>4</v>
      </c>
      <c r="F8" s="4">
        <v>2</v>
      </c>
      <c r="G8" s="4">
        <v>2</v>
      </c>
      <c r="H8" s="4">
        <v>2</v>
      </c>
      <c r="I8" s="4">
        <v>2</v>
      </c>
      <c r="J8" s="4">
        <v>2</v>
      </c>
      <c r="K8" s="4">
        <v>2</v>
      </c>
      <c r="L8" s="4">
        <v>2</v>
      </c>
      <c r="M8" s="4">
        <v>2</v>
      </c>
      <c r="N8" s="4">
        <v>2</v>
      </c>
      <c r="O8" s="4">
        <v>2</v>
      </c>
      <c r="P8" s="4">
        <v>2</v>
      </c>
      <c r="Q8" s="4">
        <v>2</v>
      </c>
      <c r="R8" s="4">
        <v>2</v>
      </c>
      <c r="S8" s="4">
        <v>2</v>
      </c>
      <c r="T8" s="4">
        <v>2</v>
      </c>
      <c r="U8" s="4"/>
      <c r="V8" s="35">
        <v>34</v>
      </c>
      <c r="W8" s="19"/>
      <c r="X8" s="26">
        <f>SUM(E8:U8)</f>
        <v>34</v>
      </c>
      <c r="Y8" s="4">
        <v>2</v>
      </c>
      <c r="Z8" s="4">
        <v>2</v>
      </c>
      <c r="AA8" s="4">
        <v>2</v>
      </c>
      <c r="AB8" s="4">
        <v>2</v>
      </c>
      <c r="AC8" s="4">
        <v>2</v>
      </c>
      <c r="AD8" s="4">
        <v>4</v>
      </c>
      <c r="AE8" s="4">
        <v>2</v>
      </c>
      <c r="AF8" s="4">
        <v>4</v>
      </c>
      <c r="AG8" s="4">
        <v>2</v>
      </c>
      <c r="AH8" s="4">
        <v>4</v>
      </c>
      <c r="AI8" s="4">
        <v>2</v>
      </c>
      <c r="AJ8" s="4">
        <v>2</v>
      </c>
      <c r="AK8" s="4"/>
      <c r="AL8" s="4">
        <v>2</v>
      </c>
      <c r="AM8" s="4">
        <v>2</v>
      </c>
      <c r="AN8" s="4">
        <v>2</v>
      </c>
      <c r="AO8" s="4">
        <v>2</v>
      </c>
      <c r="AP8" s="4">
        <v>2</v>
      </c>
      <c r="AQ8" s="4"/>
      <c r="AR8" s="4">
        <v>2</v>
      </c>
      <c r="AS8" s="4">
        <v>2</v>
      </c>
      <c r="AT8" s="4">
        <v>4</v>
      </c>
      <c r="AU8" s="32"/>
      <c r="AV8" s="52"/>
      <c r="AW8" s="35">
        <v>48</v>
      </c>
      <c r="AX8" s="25"/>
      <c r="AY8" s="21"/>
      <c r="AZ8" s="21"/>
      <c r="BA8" s="20"/>
      <c r="BB8" s="21"/>
      <c r="BC8" s="21"/>
      <c r="BD8" s="21"/>
      <c r="BE8" s="21"/>
      <c r="BF8" s="45"/>
      <c r="BG8" s="57">
        <f t="shared" si="3"/>
        <v>82</v>
      </c>
    </row>
    <row r="9" spans="1:59" ht="9" customHeight="1">
      <c r="A9" s="3"/>
      <c r="B9" s="11" t="s">
        <v>28</v>
      </c>
      <c r="C9" s="18" t="s">
        <v>4</v>
      </c>
      <c r="D9" s="18" t="s">
        <v>93</v>
      </c>
      <c r="E9" s="2">
        <v>2</v>
      </c>
      <c r="F9" s="2">
        <v>2</v>
      </c>
      <c r="G9" s="2">
        <v>2</v>
      </c>
      <c r="H9" s="2">
        <v>2</v>
      </c>
      <c r="I9" s="2">
        <v>2</v>
      </c>
      <c r="J9" s="2">
        <v>4</v>
      </c>
      <c r="K9" s="2">
        <v>2</v>
      </c>
      <c r="L9" s="2">
        <v>2</v>
      </c>
      <c r="M9" s="2">
        <v>2</v>
      </c>
      <c r="N9" s="2">
        <v>2</v>
      </c>
      <c r="O9" s="2">
        <v>2</v>
      </c>
      <c r="P9" s="2">
        <v>2</v>
      </c>
      <c r="Q9" s="2">
        <v>2</v>
      </c>
      <c r="R9" s="2">
        <v>2</v>
      </c>
      <c r="S9" s="2">
        <v>2</v>
      </c>
      <c r="T9" s="2">
        <v>2</v>
      </c>
      <c r="U9" s="2"/>
      <c r="V9" s="35">
        <v>34</v>
      </c>
      <c r="W9" s="19"/>
      <c r="X9" s="26">
        <f>SUM(E9:U9)</f>
        <v>34</v>
      </c>
      <c r="Y9" s="2">
        <v>2</v>
      </c>
      <c r="Z9" s="2">
        <v>2</v>
      </c>
      <c r="AA9" s="2">
        <v>2</v>
      </c>
      <c r="AB9" s="2">
        <v>2</v>
      </c>
      <c r="AC9" s="2">
        <v>2</v>
      </c>
      <c r="AD9" s="2">
        <v>2</v>
      </c>
      <c r="AE9" s="2">
        <v>2</v>
      </c>
      <c r="AF9" s="2">
        <v>2</v>
      </c>
      <c r="AG9" s="2">
        <v>2</v>
      </c>
      <c r="AH9" s="2">
        <v>2</v>
      </c>
      <c r="AI9" s="2">
        <v>2</v>
      </c>
      <c r="AJ9" s="2">
        <v>2</v>
      </c>
      <c r="AK9" s="2"/>
      <c r="AL9" s="2">
        <v>2</v>
      </c>
      <c r="AM9" s="2">
        <v>2</v>
      </c>
      <c r="AN9" s="2">
        <v>2</v>
      </c>
      <c r="AO9" s="2">
        <v>2</v>
      </c>
      <c r="AP9" s="2">
        <v>2</v>
      </c>
      <c r="AQ9" s="2"/>
      <c r="AR9" s="2"/>
      <c r="AS9" s="2"/>
      <c r="AT9" s="2"/>
      <c r="AU9" s="32">
        <v>2</v>
      </c>
      <c r="AV9" s="55">
        <v>2</v>
      </c>
      <c r="AW9" s="35">
        <v>38</v>
      </c>
      <c r="AX9" s="25"/>
      <c r="AY9" s="21"/>
      <c r="AZ9" s="21"/>
      <c r="BA9" s="20"/>
      <c r="BB9" s="21"/>
      <c r="BC9" s="21"/>
      <c r="BD9" s="21"/>
      <c r="BE9" s="21"/>
      <c r="BF9" s="45"/>
      <c r="BG9" s="57">
        <f t="shared" si="3"/>
        <v>72</v>
      </c>
    </row>
    <row r="10" spans="1:59" ht="9" customHeight="1">
      <c r="A10" s="3"/>
      <c r="B10" s="11" t="s">
        <v>29</v>
      </c>
      <c r="C10" s="18" t="s">
        <v>20</v>
      </c>
      <c r="D10" s="18" t="s">
        <v>93</v>
      </c>
      <c r="E10" s="2">
        <v>2</v>
      </c>
      <c r="F10" s="2">
        <v>2</v>
      </c>
      <c r="G10" s="2">
        <v>2</v>
      </c>
      <c r="H10" s="2">
        <v>2</v>
      </c>
      <c r="I10" s="2">
        <v>2</v>
      </c>
      <c r="J10" s="2">
        <v>2</v>
      </c>
      <c r="K10" s="2">
        <v>2</v>
      </c>
      <c r="L10" s="2">
        <v>4</v>
      </c>
      <c r="M10" s="2">
        <v>2</v>
      </c>
      <c r="N10" s="2">
        <v>2</v>
      </c>
      <c r="O10" s="2">
        <v>2</v>
      </c>
      <c r="P10" s="2">
        <v>2</v>
      </c>
      <c r="Q10" s="2">
        <v>2</v>
      </c>
      <c r="R10" s="2">
        <v>2</v>
      </c>
      <c r="S10" s="2">
        <v>2</v>
      </c>
      <c r="T10" s="2">
        <v>2</v>
      </c>
      <c r="U10" s="2"/>
      <c r="V10" s="35">
        <v>34</v>
      </c>
      <c r="W10" s="19"/>
      <c r="X10" s="26">
        <f>SUM(E10:U10)</f>
        <v>34</v>
      </c>
      <c r="Y10" s="4">
        <v>4</v>
      </c>
      <c r="Z10" s="4">
        <v>2</v>
      </c>
      <c r="AA10" s="4">
        <v>2</v>
      </c>
      <c r="AB10" s="4">
        <v>2</v>
      </c>
      <c r="AC10" s="4">
        <v>2</v>
      </c>
      <c r="AD10" s="4">
        <v>2</v>
      </c>
      <c r="AE10" s="4">
        <v>2</v>
      </c>
      <c r="AF10" s="4">
        <v>2</v>
      </c>
      <c r="AG10" s="4">
        <v>2</v>
      </c>
      <c r="AH10" s="4">
        <v>2</v>
      </c>
      <c r="AI10" s="4">
        <v>4</v>
      </c>
      <c r="AJ10" s="4">
        <v>2</v>
      </c>
      <c r="AK10" s="4"/>
      <c r="AL10" s="4">
        <v>2</v>
      </c>
      <c r="AM10" s="4">
        <v>2</v>
      </c>
      <c r="AN10" s="4">
        <v>2</v>
      </c>
      <c r="AO10" s="4">
        <v>2</v>
      </c>
      <c r="AP10" s="4">
        <v>2</v>
      </c>
      <c r="AQ10" s="4"/>
      <c r="AR10" s="4">
        <v>2</v>
      </c>
      <c r="AS10" s="4">
        <v>2</v>
      </c>
      <c r="AT10" s="38">
        <v>4</v>
      </c>
      <c r="AU10" s="32">
        <v>2</v>
      </c>
      <c r="AV10" s="39"/>
      <c r="AW10" s="35">
        <v>48</v>
      </c>
      <c r="AX10" s="25"/>
      <c r="AY10" s="21"/>
      <c r="AZ10" s="21"/>
      <c r="BA10" s="20"/>
      <c r="BB10" s="21"/>
      <c r="BC10" s="21"/>
      <c r="BD10" s="21"/>
      <c r="BE10" s="21"/>
      <c r="BF10" s="45"/>
      <c r="BG10" s="57">
        <f t="shared" si="3"/>
        <v>82</v>
      </c>
    </row>
    <row r="11" spans="1:59" ht="9" customHeight="1">
      <c r="A11" s="3"/>
      <c r="B11" s="11" t="s">
        <v>30</v>
      </c>
      <c r="C11" s="18" t="s">
        <v>21</v>
      </c>
      <c r="D11" s="18" t="s">
        <v>93</v>
      </c>
      <c r="E11" s="2">
        <v>2</v>
      </c>
      <c r="F11" s="2">
        <v>2</v>
      </c>
      <c r="G11" s="2">
        <v>4</v>
      </c>
      <c r="H11" s="2">
        <v>2</v>
      </c>
      <c r="I11" s="2">
        <v>2</v>
      </c>
      <c r="J11" s="2">
        <v>2</v>
      </c>
      <c r="K11" s="2">
        <v>2</v>
      </c>
      <c r="L11" s="2">
        <v>4</v>
      </c>
      <c r="M11" s="2">
        <v>6</v>
      </c>
      <c r="N11" s="2">
        <v>6</v>
      </c>
      <c r="O11" s="2">
        <v>4</v>
      </c>
      <c r="P11" s="2">
        <v>6</v>
      </c>
      <c r="Q11" s="2">
        <v>6</v>
      </c>
      <c r="R11" s="2">
        <v>8</v>
      </c>
      <c r="S11" s="2">
        <v>8</v>
      </c>
      <c r="T11" s="2">
        <v>8</v>
      </c>
      <c r="U11" s="2"/>
      <c r="V11" s="35">
        <v>72</v>
      </c>
      <c r="W11" s="19"/>
      <c r="X11" s="26">
        <f>SUM(E11:U11)</f>
        <v>72</v>
      </c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32"/>
      <c r="AV11" s="39"/>
      <c r="AW11" s="35">
        <f>SUM(Y11:AV11)</f>
        <v>0</v>
      </c>
      <c r="AX11" s="25"/>
      <c r="AY11" s="21"/>
      <c r="AZ11" s="21"/>
      <c r="BA11" s="20"/>
      <c r="BB11" s="21"/>
      <c r="BC11" s="21"/>
      <c r="BD11" s="21"/>
      <c r="BE11" s="21"/>
      <c r="BF11" s="45"/>
      <c r="BG11" s="57">
        <f t="shared" si="3"/>
        <v>72</v>
      </c>
    </row>
    <row r="12" spans="1:59" ht="9" customHeight="1">
      <c r="A12" s="3"/>
      <c r="B12" s="11" t="s">
        <v>31</v>
      </c>
      <c r="C12" s="18" t="s">
        <v>38</v>
      </c>
      <c r="D12" s="18" t="s">
        <v>93</v>
      </c>
      <c r="E12" s="47">
        <v>2</v>
      </c>
      <c r="F12" s="47">
        <v>2</v>
      </c>
      <c r="G12" s="47">
        <v>2</v>
      </c>
      <c r="H12" s="47">
        <v>2</v>
      </c>
      <c r="I12" s="47">
        <v>2</v>
      </c>
      <c r="J12" s="47">
        <v>2</v>
      </c>
      <c r="K12" s="47">
        <v>2</v>
      </c>
      <c r="L12" s="47">
        <v>2</v>
      </c>
      <c r="M12" s="47">
        <v>2</v>
      </c>
      <c r="N12" s="47">
        <v>2</v>
      </c>
      <c r="O12" s="47">
        <v>2</v>
      </c>
      <c r="P12" s="47">
        <v>2</v>
      </c>
      <c r="Q12" s="47">
        <v>2</v>
      </c>
      <c r="R12" s="47">
        <v>2</v>
      </c>
      <c r="S12" s="47">
        <v>2</v>
      </c>
      <c r="T12" s="47">
        <v>4</v>
      </c>
      <c r="U12" s="47"/>
      <c r="V12" s="35">
        <v>34</v>
      </c>
      <c r="W12" s="48"/>
      <c r="X12" s="49"/>
      <c r="Y12" s="32">
        <v>2</v>
      </c>
      <c r="Z12" s="32">
        <v>2</v>
      </c>
      <c r="AA12" s="32">
        <v>2</v>
      </c>
      <c r="AB12" s="32">
        <v>2</v>
      </c>
      <c r="AC12" s="32">
        <v>2</v>
      </c>
      <c r="AD12" s="32">
        <v>2</v>
      </c>
      <c r="AE12" s="32">
        <v>2</v>
      </c>
      <c r="AF12" s="32">
        <v>2</v>
      </c>
      <c r="AG12" s="32">
        <v>2</v>
      </c>
      <c r="AH12" s="32">
        <v>2</v>
      </c>
      <c r="AI12" s="32">
        <v>2</v>
      </c>
      <c r="AJ12" s="32"/>
      <c r="AK12" s="32"/>
      <c r="AL12" s="32">
        <v>2</v>
      </c>
      <c r="AM12" s="32">
        <v>2</v>
      </c>
      <c r="AN12" s="32">
        <v>2</v>
      </c>
      <c r="AO12" s="32">
        <v>2</v>
      </c>
      <c r="AP12" s="32">
        <v>2</v>
      </c>
      <c r="AQ12" s="32"/>
      <c r="AR12" s="32">
        <v>2</v>
      </c>
      <c r="AS12" s="32">
        <v>2</v>
      </c>
      <c r="AT12" s="32"/>
      <c r="AU12" s="32">
        <v>2</v>
      </c>
      <c r="AV12" s="39"/>
      <c r="AW12" s="35">
        <v>38</v>
      </c>
      <c r="AX12" s="25"/>
      <c r="AY12" s="21"/>
      <c r="AZ12" s="21"/>
      <c r="BA12" s="20"/>
      <c r="BB12" s="21"/>
      <c r="BC12" s="21"/>
      <c r="BD12" s="21"/>
      <c r="BE12" s="21"/>
      <c r="BF12" s="45"/>
      <c r="BG12" s="57">
        <f t="shared" si="3"/>
        <v>72</v>
      </c>
    </row>
    <row r="13" spans="1:59" ht="9" customHeight="1">
      <c r="A13" s="3"/>
      <c r="B13" s="11" t="s">
        <v>32</v>
      </c>
      <c r="C13" s="18" t="s">
        <v>39</v>
      </c>
      <c r="D13" s="18" t="s">
        <v>93</v>
      </c>
      <c r="E13" s="47">
        <v>4</v>
      </c>
      <c r="F13" s="47">
        <v>2</v>
      </c>
      <c r="G13" s="47">
        <v>2</v>
      </c>
      <c r="H13" s="47">
        <v>4</v>
      </c>
      <c r="I13" s="47">
        <v>4</v>
      </c>
      <c r="J13" s="47">
        <v>6</v>
      </c>
      <c r="K13" s="47">
        <v>8</v>
      </c>
      <c r="L13" s="47">
        <v>4</v>
      </c>
      <c r="M13" s="47">
        <v>4</v>
      </c>
      <c r="N13" s="47">
        <v>4</v>
      </c>
      <c r="O13" s="47">
        <v>8</v>
      </c>
      <c r="P13" s="47">
        <v>6</v>
      </c>
      <c r="Q13" s="47">
        <v>4</v>
      </c>
      <c r="R13" s="47">
        <v>4</v>
      </c>
      <c r="S13" s="47">
        <v>4</v>
      </c>
      <c r="T13" s="47">
        <v>4</v>
      </c>
      <c r="U13" s="47"/>
      <c r="V13" s="35">
        <v>72</v>
      </c>
      <c r="W13" s="48"/>
      <c r="X13" s="49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9"/>
      <c r="AW13" s="35">
        <f>SUM(Y13:AV13)</f>
        <v>0</v>
      </c>
      <c r="AX13" s="25"/>
      <c r="AY13" s="21"/>
      <c r="AZ13" s="21"/>
      <c r="BA13" s="20"/>
      <c r="BB13" s="21"/>
      <c r="BC13" s="21"/>
      <c r="BD13" s="21"/>
      <c r="BE13" s="21"/>
      <c r="BF13" s="45"/>
      <c r="BG13" s="57">
        <f t="shared" si="3"/>
        <v>72</v>
      </c>
    </row>
    <row r="14" spans="1:59" ht="9" customHeight="1">
      <c r="A14" s="3"/>
      <c r="B14" s="11" t="s">
        <v>33</v>
      </c>
      <c r="C14" s="18" t="s">
        <v>42</v>
      </c>
      <c r="D14" s="18" t="s">
        <v>93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35"/>
      <c r="W14" s="19"/>
      <c r="X14" s="26"/>
      <c r="Y14" s="4">
        <v>4</v>
      </c>
      <c r="Z14" s="4">
        <v>4</v>
      </c>
      <c r="AA14" s="4">
        <v>4</v>
      </c>
      <c r="AB14" s="4">
        <v>4</v>
      </c>
      <c r="AC14" s="4">
        <v>4</v>
      </c>
      <c r="AD14" s="4">
        <v>4</v>
      </c>
      <c r="AE14" s="4">
        <v>4</v>
      </c>
      <c r="AF14" s="4">
        <v>4</v>
      </c>
      <c r="AG14" s="4">
        <v>4</v>
      </c>
      <c r="AH14" s="4">
        <v>4</v>
      </c>
      <c r="AI14" s="4">
        <v>4</v>
      </c>
      <c r="AJ14" s="4">
        <v>4</v>
      </c>
      <c r="AK14" s="4"/>
      <c r="AL14" s="4">
        <v>4</v>
      </c>
      <c r="AM14" s="4">
        <v>4</v>
      </c>
      <c r="AN14" s="4">
        <v>4</v>
      </c>
      <c r="AO14" s="4">
        <v>4</v>
      </c>
      <c r="AP14" s="4">
        <v>4</v>
      </c>
      <c r="AQ14" s="4"/>
      <c r="AR14" s="4">
        <v>2</v>
      </c>
      <c r="AS14" s="4">
        <v>2</v>
      </c>
      <c r="AT14" s="4"/>
      <c r="AU14" s="4"/>
      <c r="AV14" s="39"/>
      <c r="AW14" s="35">
        <v>72</v>
      </c>
      <c r="AX14" s="25"/>
      <c r="AY14" s="21"/>
      <c r="AZ14" s="21"/>
      <c r="BA14" s="20"/>
      <c r="BB14" s="21"/>
      <c r="BC14" s="21"/>
      <c r="BD14" s="21"/>
      <c r="BE14" s="21"/>
      <c r="BF14" s="45"/>
      <c r="BG14" s="57">
        <f t="shared" si="3"/>
        <v>72</v>
      </c>
    </row>
    <row r="15" spans="1:59" ht="9" customHeight="1">
      <c r="A15" s="3"/>
      <c r="B15" s="11" t="s">
        <v>34</v>
      </c>
      <c r="C15" s="18" t="s">
        <v>22</v>
      </c>
      <c r="D15" s="18" t="s">
        <v>93</v>
      </c>
      <c r="E15" s="2"/>
      <c r="F15" s="2"/>
      <c r="G15" s="2">
        <v>2</v>
      </c>
      <c r="H15" s="2"/>
      <c r="I15" s="2">
        <v>2</v>
      </c>
      <c r="J15" s="2">
        <v>4</v>
      </c>
      <c r="K15" s="2">
        <v>2</v>
      </c>
      <c r="L15" s="2">
        <v>2</v>
      </c>
      <c r="M15" s="2">
        <v>2</v>
      </c>
      <c r="N15" s="2">
        <v>2</v>
      </c>
      <c r="O15" s="2">
        <v>4</v>
      </c>
      <c r="P15" s="2">
        <v>2</v>
      </c>
      <c r="Q15" s="2">
        <v>2</v>
      </c>
      <c r="R15" s="2">
        <v>2</v>
      </c>
      <c r="S15" s="2">
        <v>4</v>
      </c>
      <c r="T15" s="2">
        <v>4</v>
      </c>
      <c r="U15" s="13"/>
      <c r="V15" s="35">
        <v>34</v>
      </c>
      <c r="W15" s="19"/>
      <c r="X15" s="26">
        <f>SUM(E15:U15)</f>
        <v>34</v>
      </c>
      <c r="Y15" s="4">
        <v>2</v>
      </c>
      <c r="Z15" s="4">
        <v>2</v>
      </c>
      <c r="AA15" s="4">
        <v>2</v>
      </c>
      <c r="AB15" s="4">
        <v>2</v>
      </c>
      <c r="AC15" s="4">
        <v>2</v>
      </c>
      <c r="AD15" s="4">
        <v>2</v>
      </c>
      <c r="AE15" s="4">
        <v>2</v>
      </c>
      <c r="AF15" s="4"/>
      <c r="AG15" s="4">
        <v>2</v>
      </c>
      <c r="AH15" s="4">
        <v>2</v>
      </c>
      <c r="AI15" s="4"/>
      <c r="AJ15" s="4">
        <v>2</v>
      </c>
      <c r="AK15" s="4"/>
      <c r="AL15" s="4">
        <v>2</v>
      </c>
      <c r="AM15" s="4">
        <v>2</v>
      </c>
      <c r="AN15" s="4"/>
      <c r="AO15" s="4">
        <v>2</v>
      </c>
      <c r="AP15" s="4">
        <v>2</v>
      </c>
      <c r="AQ15" s="4"/>
      <c r="AR15" s="4">
        <v>2</v>
      </c>
      <c r="AS15" s="4">
        <v>2</v>
      </c>
      <c r="AT15" s="4"/>
      <c r="AU15" s="13"/>
      <c r="AV15" s="55">
        <v>2</v>
      </c>
      <c r="AW15" s="35">
        <v>34</v>
      </c>
      <c r="AX15" s="25"/>
      <c r="AY15" s="21"/>
      <c r="AZ15" s="21"/>
      <c r="BA15" s="20"/>
      <c r="BB15" s="21"/>
      <c r="BC15" s="21"/>
      <c r="BD15" s="21"/>
      <c r="BE15" s="21"/>
      <c r="BF15" s="45"/>
      <c r="BG15" s="57">
        <f t="shared" si="3"/>
        <v>68</v>
      </c>
    </row>
    <row r="16" spans="1:59" ht="9" customHeight="1">
      <c r="A16" s="3"/>
      <c r="B16" s="11" t="s">
        <v>35</v>
      </c>
      <c r="C16" s="18" t="s">
        <v>41</v>
      </c>
      <c r="D16" s="18" t="s">
        <v>93</v>
      </c>
      <c r="E16" s="2">
        <v>2</v>
      </c>
      <c r="F16" s="2">
        <v>4</v>
      </c>
      <c r="G16" s="2">
        <v>2</v>
      </c>
      <c r="H16" s="2">
        <v>2</v>
      </c>
      <c r="I16" s="2">
        <v>2</v>
      </c>
      <c r="J16" s="2">
        <v>2</v>
      </c>
      <c r="K16" s="2">
        <v>2</v>
      </c>
      <c r="L16" s="2">
        <v>2</v>
      </c>
      <c r="M16" s="2">
        <v>2</v>
      </c>
      <c r="N16" s="2">
        <v>2</v>
      </c>
      <c r="O16" s="2">
        <v>2</v>
      </c>
      <c r="P16" s="2">
        <v>2</v>
      </c>
      <c r="Q16" s="2">
        <v>2</v>
      </c>
      <c r="R16" s="2">
        <v>2</v>
      </c>
      <c r="S16" s="2">
        <v>2</v>
      </c>
      <c r="T16" s="2">
        <v>2</v>
      </c>
      <c r="U16" s="13"/>
      <c r="V16" s="35">
        <v>34</v>
      </c>
      <c r="W16" s="19"/>
      <c r="X16" s="26">
        <f>SUM(E16:U16)</f>
        <v>34</v>
      </c>
      <c r="Y16" s="2">
        <v>2</v>
      </c>
      <c r="Z16" s="13">
        <v>2</v>
      </c>
      <c r="AA16" s="13">
        <v>2</v>
      </c>
      <c r="AB16" s="13">
        <v>2</v>
      </c>
      <c r="AC16" s="13">
        <v>2</v>
      </c>
      <c r="AD16" s="13">
        <v>2</v>
      </c>
      <c r="AE16" s="13">
        <v>2</v>
      </c>
      <c r="AF16" s="13">
        <v>2</v>
      </c>
      <c r="AG16" s="13">
        <v>2</v>
      </c>
      <c r="AH16" s="13">
        <v>2</v>
      </c>
      <c r="AI16" s="13">
        <v>2</v>
      </c>
      <c r="AJ16" s="13">
        <v>2</v>
      </c>
      <c r="AK16" s="13"/>
      <c r="AL16" s="13">
        <v>2</v>
      </c>
      <c r="AM16" s="13">
        <v>2</v>
      </c>
      <c r="AN16" s="13">
        <v>2</v>
      </c>
      <c r="AO16" s="13">
        <v>2</v>
      </c>
      <c r="AP16" s="13">
        <v>2</v>
      </c>
      <c r="AQ16" s="13"/>
      <c r="AR16" s="13">
        <v>2</v>
      </c>
      <c r="AS16" s="13">
        <v>2</v>
      </c>
      <c r="AT16" s="13"/>
      <c r="AU16" s="13"/>
      <c r="AV16" s="39"/>
      <c r="AW16" s="35">
        <v>38</v>
      </c>
      <c r="AX16" s="25"/>
      <c r="AY16" s="21"/>
      <c r="AZ16" s="21"/>
      <c r="BA16" s="20"/>
      <c r="BB16" s="21"/>
      <c r="BC16" s="21"/>
      <c r="BD16" s="21"/>
      <c r="BE16" s="21"/>
      <c r="BF16" s="45"/>
      <c r="BG16" s="57">
        <f t="shared" si="3"/>
        <v>72</v>
      </c>
    </row>
    <row r="17" spans="1:59" ht="9" customHeight="1">
      <c r="A17" s="3"/>
      <c r="B17" s="11" t="s">
        <v>43</v>
      </c>
      <c r="C17" s="18" t="s">
        <v>5</v>
      </c>
      <c r="D17" s="18" t="s">
        <v>93</v>
      </c>
      <c r="E17" s="2">
        <v>4</v>
      </c>
      <c r="F17" s="2">
        <v>6</v>
      </c>
      <c r="G17" s="2">
        <v>4</v>
      </c>
      <c r="H17" s="2">
        <v>4</v>
      </c>
      <c r="I17" s="2">
        <v>2</v>
      </c>
      <c r="J17" s="2"/>
      <c r="K17" s="2">
        <v>4</v>
      </c>
      <c r="L17" s="2">
        <v>4</v>
      </c>
      <c r="M17" s="2">
        <v>2</v>
      </c>
      <c r="N17" s="2">
        <v>2</v>
      </c>
      <c r="O17" s="2">
        <v>2</v>
      </c>
      <c r="P17" s="2">
        <v>2</v>
      </c>
      <c r="Q17" s="2">
        <v>4</v>
      </c>
      <c r="R17" s="2">
        <v>2</v>
      </c>
      <c r="S17" s="2"/>
      <c r="T17" s="2"/>
      <c r="U17" s="13"/>
      <c r="V17" s="35">
        <v>42</v>
      </c>
      <c r="W17" s="19"/>
      <c r="X17" s="26"/>
      <c r="Y17" s="2">
        <v>6</v>
      </c>
      <c r="Z17" s="13">
        <v>6</v>
      </c>
      <c r="AA17" s="13">
        <v>6</v>
      </c>
      <c r="AB17" s="13">
        <v>6</v>
      </c>
      <c r="AC17" s="13">
        <v>6</v>
      </c>
      <c r="AD17" s="13">
        <v>6</v>
      </c>
      <c r="AE17" s="13">
        <v>6</v>
      </c>
      <c r="AF17" s="13">
        <v>6</v>
      </c>
      <c r="AG17" s="13">
        <v>6</v>
      </c>
      <c r="AH17" s="13">
        <v>6</v>
      </c>
      <c r="AI17" s="13">
        <v>6</v>
      </c>
      <c r="AJ17" s="13">
        <v>6</v>
      </c>
      <c r="AK17" s="13"/>
      <c r="AL17" s="13">
        <v>4</v>
      </c>
      <c r="AM17" s="13">
        <v>6</v>
      </c>
      <c r="AN17" s="13">
        <v>4</v>
      </c>
      <c r="AO17" s="13">
        <v>6</v>
      </c>
      <c r="AP17" s="13">
        <v>6</v>
      </c>
      <c r="AQ17" s="13"/>
      <c r="AR17" s="13">
        <v>6</v>
      </c>
      <c r="AS17" s="13">
        <v>4</v>
      </c>
      <c r="AT17" s="13">
        <v>6</v>
      </c>
      <c r="AU17" s="13">
        <v>10</v>
      </c>
      <c r="AV17" s="55">
        <v>8</v>
      </c>
      <c r="AW17" s="35">
        <v>132</v>
      </c>
      <c r="AX17" s="25"/>
      <c r="AY17" s="21"/>
      <c r="AZ17" s="21"/>
      <c r="BA17" s="20"/>
      <c r="BB17" s="21"/>
      <c r="BC17" s="21"/>
      <c r="BD17" s="21"/>
      <c r="BE17" s="21"/>
      <c r="BF17" s="45"/>
      <c r="BG17" s="57">
        <f t="shared" si="3"/>
        <v>174</v>
      </c>
    </row>
    <row r="18" spans="1:59" ht="9" customHeight="1">
      <c r="A18" s="3"/>
      <c r="B18" s="11" t="s">
        <v>36</v>
      </c>
      <c r="C18" s="18" t="s">
        <v>25</v>
      </c>
      <c r="D18" s="18" t="s">
        <v>93</v>
      </c>
      <c r="E18" s="2">
        <v>2</v>
      </c>
      <c r="F18" s="2">
        <v>2</v>
      </c>
      <c r="G18" s="2">
        <v>4</v>
      </c>
      <c r="H18" s="2">
        <v>4</v>
      </c>
      <c r="I18" s="2">
        <v>4</v>
      </c>
      <c r="J18" s="2">
        <v>2</v>
      </c>
      <c r="K18" s="2"/>
      <c r="L18" s="2">
        <v>2</v>
      </c>
      <c r="M18" s="2">
        <v>2</v>
      </c>
      <c r="N18" s="2">
        <v>2</v>
      </c>
      <c r="O18" s="2">
        <v>2</v>
      </c>
      <c r="P18" s="2">
        <v>2</v>
      </c>
      <c r="Q18" s="2">
        <v>2</v>
      </c>
      <c r="R18" s="2">
        <v>2</v>
      </c>
      <c r="S18" s="2">
        <v>2</v>
      </c>
      <c r="T18" s="2"/>
      <c r="U18" s="33"/>
      <c r="V18" s="35">
        <v>34</v>
      </c>
      <c r="W18" s="19"/>
      <c r="X18" s="26">
        <f>SUM(E18:U18)</f>
        <v>34</v>
      </c>
      <c r="Y18" s="4">
        <v>2</v>
      </c>
      <c r="Z18" s="4">
        <v>2</v>
      </c>
      <c r="AA18" s="4">
        <v>2</v>
      </c>
      <c r="AB18" s="4">
        <v>2</v>
      </c>
      <c r="AC18" s="4"/>
      <c r="AD18" s="4">
        <v>2</v>
      </c>
      <c r="AE18" s="4">
        <v>2</v>
      </c>
      <c r="AF18" s="4"/>
      <c r="AG18" s="4">
        <v>2</v>
      </c>
      <c r="AH18" s="4">
        <v>2</v>
      </c>
      <c r="AI18" s="4">
        <v>2</v>
      </c>
      <c r="AJ18" s="4">
        <v>2</v>
      </c>
      <c r="AK18" s="4"/>
      <c r="AL18" s="4">
        <v>2</v>
      </c>
      <c r="AM18" s="4">
        <v>2</v>
      </c>
      <c r="AN18" s="4">
        <v>2</v>
      </c>
      <c r="AO18" s="4">
        <v>2</v>
      </c>
      <c r="AP18" s="4"/>
      <c r="AQ18" s="4"/>
      <c r="AR18" s="4">
        <v>2</v>
      </c>
      <c r="AS18" s="4"/>
      <c r="AT18" s="4"/>
      <c r="AU18" s="4">
        <v>4</v>
      </c>
      <c r="AV18" s="39"/>
      <c r="AW18" s="35">
        <v>34</v>
      </c>
      <c r="AX18" s="25"/>
      <c r="AY18" s="21"/>
      <c r="AZ18" s="21"/>
      <c r="BA18" s="20"/>
      <c r="BB18" s="21"/>
      <c r="BC18" s="21"/>
      <c r="BD18" s="21"/>
      <c r="BE18" s="21"/>
      <c r="BF18" s="45"/>
      <c r="BG18" s="57">
        <f t="shared" si="3"/>
        <v>68</v>
      </c>
    </row>
    <row r="19" spans="1:59" ht="9.75" customHeight="1">
      <c r="A19" s="3"/>
      <c r="B19" s="11" t="s">
        <v>44</v>
      </c>
      <c r="C19" s="18" t="s">
        <v>40</v>
      </c>
      <c r="D19" s="18" t="s">
        <v>93</v>
      </c>
      <c r="E19" s="2"/>
      <c r="F19" s="2">
        <v>2</v>
      </c>
      <c r="G19" s="2"/>
      <c r="H19" s="2">
        <v>4</v>
      </c>
      <c r="I19" s="2">
        <v>4</v>
      </c>
      <c r="J19" s="2">
        <v>4</v>
      </c>
      <c r="K19" s="2">
        <v>2</v>
      </c>
      <c r="L19" s="2">
        <v>2</v>
      </c>
      <c r="M19" s="2">
        <v>2</v>
      </c>
      <c r="N19" s="2">
        <v>2</v>
      </c>
      <c r="O19" s="2">
        <v>2</v>
      </c>
      <c r="P19" s="2">
        <v>2</v>
      </c>
      <c r="Q19" s="2">
        <v>2</v>
      </c>
      <c r="R19" s="2">
        <v>2</v>
      </c>
      <c r="S19" s="2">
        <v>2</v>
      </c>
      <c r="T19" s="2">
        <v>2</v>
      </c>
      <c r="U19" s="33"/>
      <c r="V19" s="35">
        <v>34</v>
      </c>
      <c r="W19" s="19"/>
      <c r="X19" s="26">
        <f>SUM(E19:U19)</f>
        <v>34</v>
      </c>
      <c r="Y19" s="4">
        <v>2</v>
      </c>
      <c r="Z19" s="4">
        <v>2</v>
      </c>
      <c r="AA19" s="4">
        <v>2</v>
      </c>
      <c r="AB19" s="4"/>
      <c r="AC19" s="4">
        <v>2</v>
      </c>
      <c r="AD19" s="4">
        <v>2</v>
      </c>
      <c r="AE19" s="4">
        <v>2</v>
      </c>
      <c r="AF19" s="4">
        <v>2</v>
      </c>
      <c r="AG19" s="4">
        <v>2</v>
      </c>
      <c r="AH19" s="4">
        <v>2</v>
      </c>
      <c r="AI19" s="4">
        <v>2</v>
      </c>
      <c r="AJ19" s="4">
        <v>2</v>
      </c>
      <c r="AK19" s="4"/>
      <c r="AL19" s="4">
        <v>2</v>
      </c>
      <c r="AM19" s="4">
        <v>2</v>
      </c>
      <c r="AN19" s="4">
        <v>2</v>
      </c>
      <c r="AO19" s="4">
        <v>2</v>
      </c>
      <c r="AP19" s="4">
        <v>2</v>
      </c>
      <c r="AQ19" s="4"/>
      <c r="AR19" s="4">
        <v>2</v>
      </c>
      <c r="AS19" s="4">
        <v>2</v>
      </c>
      <c r="AT19" s="4">
        <v>6</v>
      </c>
      <c r="AU19" s="55">
        <v>4</v>
      </c>
      <c r="AV19" s="46">
        <v>2</v>
      </c>
      <c r="AW19" s="35">
        <v>48</v>
      </c>
      <c r="AX19" s="25"/>
      <c r="AY19" s="21"/>
      <c r="AZ19" s="21"/>
      <c r="BA19" s="20"/>
      <c r="BB19" s="21"/>
      <c r="BC19" s="21"/>
      <c r="BD19" s="21"/>
      <c r="BE19" s="21"/>
      <c r="BF19" s="45"/>
      <c r="BG19" s="57">
        <f t="shared" si="3"/>
        <v>82</v>
      </c>
    </row>
    <row r="20" spans="1:59" ht="9" customHeight="1">
      <c r="A20" s="3"/>
      <c r="B20" s="106" t="s">
        <v>45</v>
      </c>
      <c r="C20" s="108" t="s">
        <v>52</v>
      </c>
      <c r="D20" s="91" t="s">
        <v>93</v>
      </c>
      <c r="E20" s="2">
        <v>2</v>
      </c>
      <c r="F20" s="2">
        <v>2</v>
      </c>
      <c r="G20" s="2">
        <v>2</v>
      </c>
      <c r="H20" s="2">
        <v>2</v>
      </c>
      <c r="I20" s="2"/>
      <c r="J20" s="2">
        <v>2</v>
      </c>
      <c r="K20" s="2">
        <v>2</v>
      </c>
      <c r="L20" s="2">
        <v>4</v>
      </c>
      <c r="M20" s="2">
        <v>2</v>
      </c>
      <c r="N20" s="2">
        <v>4</v>
      </c>
      <c r="O20" s="2">
        <v>2</v>
      </c>
      <c r="P20" s="2">
        <v>4</v>
      </c>
      <c r="Q20" s="2">
        <v>2</v>
      </c>
      <c r="R20" s="2">
        <v>2</v>
      </c>
      <c r="S20" s="2">
        <v>2</v>
      </c>
      <c r="T20" s="2">
        <v>2</v>
      </c>
      <c r="U20" s="33"/>
      <c r="V20" s="35">
        <v>36</v>
      </c>
      <c r="W20" s="19"/>
      <c r="X20" s="26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39"/>
      <c r="AV20" s="51"/>
      <c r="AW20" s="35"/>
      <c r="AX20" s="25"/>
      <c r="AY20" s="21"/>
      <c r="AZ20" s="21"/>
      <c r="BA20" s="20"/>
      <c r="BB20" s="21"/>
      <c r="BC20" s="21"/>
      <c r="BD20" s="21"/>
      <c r="BE20" s="21"/>
      <c r="BF20" s="45"/>
      <c r="BG20" s="57">
        <f t="shared" si="3"/>
        <v>36</v>
      </c>
    </row>
    <row r="21" spans="1:59" ht="9" customHeight="1">
      <c r="A21" s="3"/>
      <c r="B21" s="107"/>
      <c r="C21" s="109"/>
      <c r="D21" s="90" t="s">
        <v>98</v>
      </c>
      <c r="E21" s="2">
        <v>1</v>
      </c>
      <c r="F21" s="2">
        <v>1</v>
      </c>
      <c r="G21" s="2">
        <v>1</v>
      </c>
      <c r="H21" s="2">
        <v>1</v>
      </c>
      <c r="I21" s="2"/>
      <c r="J21" s="2">
        <v>1</v>
      </c>
      <c r="K21" s="2">
        <v>1</v>
      </c>
      <c r="L21" s="2">
        <v>2</v>
      </c>
      <c r="M21" s="2">
        <v>1</v>
      </c>
      <c r="N21" s="2">
        <v>2</v>
      </c>
      <c r="O21" s="2">
        <v>1</v>
      </c>
      <c r="P21" s="2">
        <v>2</v>
      </c>
      <c r="Q21" s="2">
        <v>1</v>
      </c>
      <c r="R21" s="2">
        <v>1</v>
      </c>
      <c r="S21" s="2">
        <v>1</v>
      </c>
      <c r="T21" s="2">
        <v>1</v>
      </c>
      <c r="U21" s="33"/>
      <c r="V21" s="35">
        <f>SUM(E21:U21)</f>
        <v>18</v>
      </c>
      <c r="W21" s="19"/>
      <c r="X21" s="26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39"/>
      <c r="AV21" s="51"/>
      <c r="AW21" s="35"/>
      <c r="AX21" s="25"/>
      <c r="AY21" s="21"/>
      <c r="AZ21" s="21"/>
      <c r="BA21" s="20"/>
      <c r="BB21" s="21"/>
      <c r="BC21" s="21"/>
      <c r="BD21" s="21"/>
      <c r="BE21" s="21"/>
      <c r="BF21" s="45"/>
      <c r="BG21" s="57"/>
    </row>
    <row r="22" spans="1:59" ht="9" customHeight="1">
      <c r="A22" s="3"/>
      <c r="B22" s="106" t="s">
        <v>48</v>
      </c>
      <c r="C22" s="108" t="s">
        <v>53</v>
      </c>
      <c r="D22" s="91" t="s">
        <v>93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33"/>
      <c r="V22" s="35"/>
      <c r="W22" s="19"/>
      <c r="X22" s="26"/>
      <c r="Y22" s="4"/>
      <c r="Z22" s="4"/>
      <c r="AA22" s="4"/>
      <c r="AB22" s="4"/>
      <c r="AC22" s="4">
        <v>2</v>
      </c>
      <c r="AD22" s="4"/>
      <c r="AE22" s="4">
        <v>2</v>
      </c>
      <c r="AF22" s="4">
        <v>2</v>
      </c>
      <c r="AG22" s="4"/>
      <c r="AH22" s="4">
        <v>2</v>
      </c>
      <c r="AI22" s="4">
        <v>2</v>
      </c>
      <c r="AJ22" s="4"/>
      <c r="AK22" s="4"/>
      <c r="AL22" s="4">
        <v>2</v>
      </c>
      <c r="AM22" s="4"/>
      <c r="AN22" s="4">
        <v>2</v>
      </c>
      <c r="AO22" s="4"/>
      <c r="AP22" s="4">
        <v>2</v>
      </c>
      <c r="AQ22" s="4"/>
      <c r="AR22" s="4">
        <v>2</v>
      </c>
      <c r="AS22" s="4">
        <v>2</v>
      </c>
      <c r="AT22" s="4"/>
      <c r="AU22" s="55">
        <v>2</v>
      </c>
      <c r="AV22" s="51"/>
      <c r="AW22" s="35">
        <v>22</v>
      </c>
      <c r="AX22" s="25"/>
      <c r="AY22" s="21"/>
      <c r="AZ22" s="21"/>
      <c r="BA22" s="20"/>
      <c r="BB22" s="21"/>
      <c r="BC22" s="21"/>
      <c r="BD22" s="21"/>
      <c r="BE22" s="21"/>
      <c r="BF22" s="45"/>
      <c r="BG22" s="57">
        <v>22</v>
      </c>
    </row>
    <row r="23" spans="1:59" ht="9" customHeight="1">
      <c r="A23" s="3"/>
      <c r="B23" s="107"/>
      <c r="C23" s="109"/>
      <c r="D23" s="90" t="s">
        <v>98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33"/>
      <c r="V23" s="35"/>
      <c r="W23" s="19"/>
      <c r="X23" s="26"/>
      <c r="Y23" s="4"/>
      <c r="Z23" s="4"/>
      <c r="AA23" s="4"/>
      <c r="AB23" s="4"/>
      <c r="AC23" s="4">
        <v>1</v>
      </c>
      <c r="AD23" s="4"/>
      <c r="AE23" s="4">
        <v>1</v>
      </c>
      <c r="AF23" s="4">
        <v>1</v>
      </c>
      <c r="AG23" s="4"/>
      <c r="AH23" s="4">
        <v>1</v>
      </c>
      <c r="AI23" s="4">
        <v>1</v>
      </c>
      <c r="AJ23" s="4"/>
      <c r="AK23" s="4"/>
      <c r="AL23" s="4">
        <v>1</v>
      </c>
      <c r="AM23" s="4"/>
      <c r="AN23" s="4">
        <v>1</v>
      </c>
      <c r="AO23" s="4"/>
      <c r="AP23" s="4">
        <v>1</v>
      </c>
      <c r="AQ23" s="4"/>
      <c r="AR23" s="4">
        <v>1</v>
      </c>
      <c r="AS23" s="4">
        <v>1</v>
      </c>
      <c r="AT23" s="4"/>
      <c r="AU23" s="55">
        <v>1</v>
      </c>
      <c r="AV23" s="51"/>
      <c r="AW23" s="35">
        <v>11</v>
      </c>
      <c r="AX23" s="25"/>
      <c r="AY23" s="21"/>
      <c r="AZ23" s="21"/>
      <c r="BA23" s="20"/>
      <c r="BB23" s="21"/>
      <c r="BC23" s="21"/>
      <c r="BD23" s="21"/>
      <c r="BE23" s="21"/>
      <c r="BF23" s="45"/>
      <c r="BG23" s="57"/>
    </row>
    <row r="24" spans="1:59" ht="9" customHeight="1">
      <c r="A24" s="3"/>
      <c r="B24" s="106" t="s">
        <v>49</v>
      </c>
      <c r="C24" s="108" t="s">
        <v>54</v>
      </c>
      <c r="D24" s="91" t="s">
        <v>93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33"/>
      <c r="V24" s="35"/>
      <c r="W24" s="19"/>
      <c r="X24" s="26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>
        <v>2</v>
      </c>
      <c r="AO24" s="4"/>
      <c r="AP24" s="4"/>
      <c r="AQ24" s="4"/>
      <c r="AR24" s="4">
        <v>2</v>
      </c>
      <c r="AS24" s="4">
        <v>4</v>
      </c>
      <c r="AT24" s="4"/>
      <c r="AU24" s="55">
        <v>2</v>
      </c>
      <c r="AV24" s="51"/>
      <c r="AW24" s="35">
        <v>10</v>
      </c>
      <c r="AX24" s="25"/>
      <c r="AY24" s="21"/>
      <c r="AZ24" s="21"/>
      <c r="BA24" s="20"/>
      <c r="BB24" s="21"/>
      <c r="BC24" s="21"/>
      <c r="BD24" s="21"/>
      <c r="BE24" s="21"/>
      <c r="BF24" s="45"/>
      <c r="BG24" s="57">
        <v>10</v>
      </c>
    </row>
    <row r="25" spans="1:59" ht="9" customHeight="1">
      <c r="A25" s="3"/>
      <c r="B25" s="107"/>
      <c r="C25" s="109"/>
      <c r="D25" s="90" t="s">
        <v>98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33"/>
      <c r="V25" s="35"/>
      <c r="W25" s="19"/>
      <c r="X25" s="26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>
        <v>1</v>
      </c>
      <c r="AO25" s="4"/>
      <c r="AP25" s="4"/>
      <c r="AQ25" s="4"/>
      <c r="AR25" s="4">
        <v>1</v>
      </c>
      <c r="AS25" s="4">
        <v>2</v>
      </c>
      <c r="AT25" s="4"/>
      <c r="AU25" s="55">
        <v>1</v>
      </c>
      <c r="AV25" s="51"/>
      <c r="AW25" s="35">
        <v>5</v>
      </c>
      <c r="AX25" s="25"/>
      <c r="AY25" s="21"/>
      <c r="AZ25" s="21"/>
      <c r="BA25" s="20"/>
      <c r="BB25" s="21"/>
      <c r="BC25" s="21"/>
      <c r="BD25" s="21"/>
      <c r="BE25" s="21"/>
      <c r="BF25" s="45"/>
      <c r="BG25" s="57"/>
    </row>
    <row r="26" spans="1:59" ht="9" customHeight="1">
      <c r="A26" s="3"/>
      <c r="B26" s="106" t="s">
        <v>50</v>
      </c>
      <c r="C26" s="108" t="s">
        <v>55</v>
      </c>
      <c r="D26" s="91" t="s">
        <v>93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33"/>
      <c r="V26" s="35"/>
      <c r="W26" s="19"/>
      <c r="X26" s="26"/>
      <c r="Y26" s="4"/>
      <c r="Z26" s="4">
        <v>2</v>
      </c>
      <c r="AA26" s="4"/>
      <c r="AB26" s="4">
        <v>2</v>
      </c>
      <c r="AC26" s="4"/>
      <c r="AD26" s="4">
        <v>2</v>
      </c>
      <c r="AE26" s="4"/>
      <c r="AF26" s="4">
        <v>2</v>
      </c>
      <c r="AG26" s="4"/>
      <c r="AH26" s="4"/>
      <c r="AI26" s="4"/>
      <c r="AJ26" s="4">
        <v>2</v>
      </c>
      <c r="AK26" s="4"/>
      <c r="AL26" s="4">
        <v>2</v>
      </c>
      <c r="AM26" s="4"/>
      <c r="AN26" s="4">
        <v>2</v>
      </c>
      <c r="AO26" s="4"/>
      <c r="AP26" s="4">
        <v>2</v>
      </c>
      <c r="AQ26" s="4"/>
      <c r="AR26" s="4">
        <v>2</v>
      </c>
      <c r="AS26" s="4">
        <v>2</v>
      </c>
      <c r="AT26" s="4"/>
      <c r="AU26" s="39"/>
      <c r="AV26" s="54">
        <v>2</v>
      </c>
      <c r="AW26" s="35">
        <v>22</v>
      </c>
      <c r="AX26" s="25"/>
      <c r="AY26" s="21"/>
      <c r="AZ26" s="21"/>
      <c r="BA26" s="20"/>
      <c r="BB26" s="21"/>
      <c r="BC26" s="21"/>
      <c r="BD26" s="21"/>
      <c r="BE26" s="21"/>
      <c r="BF26" s="45"/>
      <c r="BG26" s="57">
        <v>22</v>
      </c>
    </row>
    <row r="27" spans="1:59" ht="9" customHeight="1">
      <c r="A27" s="3"/>
      <c r="B27" s="107"/>
      <c r="C27" s="109"/>
      <c r="D27" s="90" t="s">
        <v>98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33"/>
      <c r="V27" s="35"/>
      <c r="W27" s="19"/>
      <c r="X27" s="26"/>
      <c r="Y27" s="4"/>
      <c r="Z27" s="4">
        <v>1</v>
      </c>
      <c r="AA27" s="4"/>
      <c r="AB27" s="4">
        <v>1</v>
      </c>
      <c r="AC27" s="4"/>
      <c r="AD27" s="4">
        <v>1</v>
      </c>
      <c r="AE27" s="4"/>
      <c r="AF27" s="4">
        <v>1</v>
      </c>
      <c r="AG27" s="4"/>
      <c r="AH27" s="4"/>
      <c r="AI27" s="4"/>
      <c r="AJ27" s="4">
        <v>1</v>
      </c>
      <c r="AK27" s="4"/>
      <c r="AL27" s="4">
        <v>1</v>
      </c>
      <c r="AM27" s="4"/>
      <c r="AN27" s="4">
        <v>1</v>
      </c>
      <c r="AO27" s="4"/>
      <c r="AP27" s="4">
        <v>1</v>
      </c>
      <c r="AQ27" s="4"/>
      <c r="AR27" s="4">
        <v>1</v>
      </c>
      <c r="AS27" s="4">
        <v>1</v>
      </c>
      <c r="AT27" s="4"/>
      <c r="AU27" s="39"/>
      <c r="AV27" s="54">
        <v>1</v>
      </c>
      <c r="AW27" s="35">
        <v>11</v>
      </c>
      <c r="AX27" s="25"/>
      <c r="AY27" s="21"/>
      <c r="AZ27" s="21"/>
      <c r="BA27" s="20"/>
      <c r="BB27" s="21"/>
      <c r="BC27" s="21"/>
      <c r="BD27" s="21"/>
      <c r="BE27" s="21"/>
      <c r="BF27" s="45"/>
      <c r="BG27" s="57"/>
    </row>
    <row r="28" spans="1:59" ht="9" customHeight="1">
      <c r="A28" s="3"/>
      <c r="B28" s="106" t="s">
        <v>51</v>
      </c>
      <c r="C28" s="108" t="s">
        <v>56</v>
      </c>
      <c r="D28" s="91" t="s">
        <v>93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33"/>
      <c r="V28" s="35"/>
      <c r="W28" s="19"/>
      <c r="X28" s="26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>
        <v>36</v>
      </c>
      <c r="AR28" s="4"/>
      <c r="AS28" s="4"/>
      <c r="AT28" s="4"/>
      <c r="AU28" s="39"/>
      <c r="AV28" s="51"/>
      <c r="AW28" s="35">
        <v>36</v>
      </c>
      <c r="AX28" s="25"/>
      <c r="AY28" s="21"/>
      <c r="AZ28" s="21"/>
      <c r="BA28" s="20"/>
      <c r="BB28" s="21"/>
      <c r="BC28" s="21"/>
      <c r="BD28" s="21"/>
      <c r="BE28" s="21"/>
      <c r="BF28" s="45"/>
      <c r="BG28" s="57">
        <v>36</v>
      </c>
    </row>
    <row r="29" spans="1:59" ht="9" customHeight="1">
      <c r="A29" s="3"/>
      <c r="B29" s="107"/>
      <c r="C29" s="109"/>
      <c r="D29" s="90" t="s">
        <v>98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33"/>
      <c r="V29" s="35"/>
      <c r="W29" s="19"/>
      <c r="X29" s="26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>
        <v>18</v>
      </c>
      <c r="AR29" s="4"/>
      <c r="AS29" s="4"/>
      <c r="AT29" s="4"/>
      <c r="AU29" s="39"/>
      <c r="AV29" s="51"/>
      <c r="AW29" s="35">
        <v>18</v>
      </c>
      <c r="AX29" s="25"/>
      <c r="AY29" s="21"/>
      <c r="AZ29" s="21"/>
      <c r="BA29" s="20"/>
      <c r="BB29" s="21"/>
      <c r="BC29" s="21"/>
      <c r="BD29" s="21"/>
      <c r="BE29" s="21"/>
      <c r="BF29" s="45"/>
      <c r="BG29" s="57"/>
    </row>
    <row r="30" spans="1:59" ht="15.75" customHeight="1">
      <c r="A30" s="3"/>
      <c r="B30" s="11" t="s">
        <v>46</v>
      </c>
      <c r="C30" s="18" t="s">
        <v>57</v>
      </c>
      <c r="D30" s="18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33"/>
      <c r="V30" s="35"/>
      <c r="W30" s="19"/>
      <c r="X30" s="26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39"/>
      <c r="AV30" s="51"/>
      <c r="AW30" s="35"/>
      <c r="AX30" s="25"/>
      <c r="AY30" s="21"/>
      <c r="AZ30" s="21"/>
      <c r="BA30" s="20"/>
      <c r="BB30" s="21"/>
      <c r="BC30" s="21"/>
      <c r="BD30" s="21"/>
      <c r="BE30" s="21"/>
      <c r="BF30" s="45"/>
      <c r="BG30" s="57"/>
    </row>
    <row r="31" spans="1:59" ht="11.25" customHeight="1">
      <c r="A31" s="3"/>
      <c r="B31" s="106" t="s">
        <v>47</v>
      </c>
      <c r="C31" s="108" t="s">
        <v>58</v>
      </c>
      <c r="D31" s="91" t="s">
        <v>93</v>
      </c>
      <c r="E31" s="2">
        <v>8</v>
      </c>
      <c r="F31" s="2">
        <v>6</v>
      </c>
      <c r="G31" s="2">
        <v>6</v>
      </c>
      <c r="H31" s="2">
        <v>4</v>
      </c>
      <c r="I31" s="2">
        <v>4</v>
      </c>
      <c r="J31" s="2">
        <v>2</v>
      </c>
      <c r="K31" s="2">
        <v>4</v>
      </c>
      <c r="L31" s="2"/>
      <c r="M31" s="2">
        <v>4</v>
      </c>
      <c r="N31" s="2">
        <v>2</v>
      </c>
      <c r="O31" s="2"/>
      <c r="P31" s="2"/>
      <c r="Q31" s="2">
        <v>2</v>
      </c>
      <c r="R31" s="2">
        <v>2</v>
      </c>
      <c r="S31" s="2">
        <v>2</v>
      </c>
      <c r="T31" s="2">
        <v>2</v>
      </c>
      <c r="U31" s="33"/>
      <c r="V31" s="35">
        <v>48</v>
      </c>
      <c r="W31" s="19"/>
      <c r="X31" s="26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39"/>
      <c r="AV31" s="51"/>
      <c r="AW31" s="35"/>
      <c r="AX31" s="25"/>
      <c r="AY31" s="21"/>
      <c r="AZ31" s="21"/>
      <c r="BA31" s="20"/>
      <c r="BB31" s="21"/>
      <c r="BC31" s="21"/>
      <c r="BD31" s="21"/>
      <c r="BE31" s="21"/>
      <c r="BF31" s="45"/>
      <c r="BG31" s="57">
        <v>48</v>
      </c>
    </row>
    <row r="32" spans="1:59" ht="11.25" customHeight="1">
      <c r="A32" s="3"/>
      <c r="B32" s="107"/>
      <c r="C32" s="109"/>
      <c r="D32" s="90" t="s">
        <v>98</v>
      </c>
      <c r="E32" s="2">
        <v>4</v>
      </c>
      <c r="F32" s="2">
        <v>3</v>
      </c>
      <c r="G32" s="2">
        <v>3</v>
      </c>
      <c r="H32" s="2">
        <v>2</v>
      </c>
      <c r="I32" s="2">
        <v>2</v>
      </c>
      <c r="J32" s="2">
        <v>1</v>
      </c>
      <c r="K32" s="2">
        <v>2</v>
      </c>
      <c r="L32" s="2"/>
      <c r="M32" s="2">
        <v>2</v>
      </c>
      <c r="N32" s="2">
        <v>1</v>
      </c>
      <c r="O32" s="2"/>
      <c r="P32" s="2"/>
      <c r="Q32" s="2">
        <v>1</v>
      </c>
      <c r="R32" s="2">
        <v>1</v>
      </c>
      <c r="S32" s="2">
        <v>1</v>
      </c>
      <c r="T32" s="2">
        <v>1</v>
      </c>
      <c r="U32" s="33"/>
      <c r="V32" s="35">
        <v>24</v>
      </c>
      <c r="W32" s="19"/>
      <c r="X32" s="26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39"/>
      <c r="AV32" s="51"/>
      <c r="AW32" s="35"/>
      <c r="AX32" s="25"/>
      <c r="AY32" s="21"/>
      <c r="AZ32" s="21"/>
      <c r="BA32" s="20"/>
      <c r="BB32" s="21"/>
      <c r="BC32" s="21"/>
      <c r="BD32" s="21"/>
      <c r="BE32" s="21"/>
      <c r="BF32" s="45"/>
      <c r="BG32" s="57"/>
    </row>
    <row r="33" spans="1:59" ht="9" customHeight="1">
      <c r="A33" s="3"/>
      <c r="B33" s="11" t="s">
        <v>59</v>
      </c>
      <c r="C33" s="18" t="s">
        <v>60</v>
      </c>
      <c r="D33" s="18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33">
        <v>36</v>
      </c>
      <c r="V33" s="35">
        <v>36</v>
      </c>
      <c r="W33" s="19"/>
      <c r="X33" s="26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39"/>
      <c r="AV33" s="51"/>
      <c r="AW33" s="35"/>
      <c r="AX33" s="25"/>
      <c r="AY33" s="21"/>
      <c r="AZ33" s="21"/>
      <c r="BA33" s="20"/>
      <c r="BB33" s="21"/>
      <c r="BC33" s="21"/>
      <c r="BD33" s="21"/>
      <c r="BE33" s="21"/>
      <c r="BF33" s="45"/>
      <c r="BG33" s="57">
        <v>36</v>
      </c>
    </row>
    <row r="34" spans="1:59" ht="9.75" customHeight="1">
      <c r="A34" s="3"/>
      <c r="B34" s="106" t="s">
        <v>61</v>
      </c>
      <c r="C34" s="108" t="s">
        <v>62</v>
      </c>
      <c r="D34" s="91" t="s">
        <v>93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33"/>
      <c r="V34" s="35"/>
      <c r="W34" s="19"/>
      <c r="X34" s="26"/>
      <c r="Y34" s="4">
        <v>4</v>
      </c>
      <c r="Z34" s="4">
        <v>4</v>
      </c>
      <c r="AA34" s="4">
        <v>4</v>
      </c>
      <c r="AB34" s="4">
        <v>4</v>
      </c>
      <c r="AC34" s="4">
        <v>4</v>
      </c>
      <c r="AD34" s="4">
        <v>4</v>
      </c>
      <c r="AE34" s="4">
        <v>4</v>
      </c>
      <c r="AF34" s="4">
        <v>4</v>
      </c>
      <c r="AG34" s="4">
        <v>4</v>
      </c>
      <c r="AH34" s="4">
        <v>4</v>
      </c>
      <c r="AI34" s="4">
        <v>4</v>
      </c>
      <c r="AJ34" s="4">
        <v>4</v>
      </c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39"/>
      <c r="AV34" s="51"/>
      <c r="AW34" s="35">
        <v>48</v>
      </c>
      <c r="AX34" s="25"/>
      <c r="AY34" s="21"/>
      <c r="AZ34" s="21"/>
      <c r="BA34" s="20"/>
      <c r="BB34" s="21"/>
      <c r="BC34" s="21"/>
      <c r="BD34" s="21"/>
      <c r="BE34" s="21"/>
      <c r="BF34" s="45"/>
      <c r="BG34" s="57">
        <v>48</v>
      </c>
    </row>
    <row r="35" spans="1:59" ht="12" customHeight="1">
      <c r="A35" s="3"/>
      <c r="B35" s="107"/>
      <c r="C35" s="109"/>
      <c r="D35" s="90" t="s">
        <v>98</v>
      </c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33"/>
      <c r="V35" s="35"/>
      <c r="W35" s="19"/>
      <c r="X35" s="26"/>
      <c r="Y35" s="4">
        <v>2</v>
      </c>
      <c r="Z35" s="4">
        <v>2</v>
      </c>
      <c r="AA35" s="4">
        <v>2</v>
      </c>
      <c r="AB35" s="4">
        <v>2</v>
      </c>
      <c r="AC35" s="4">
        <v>2</v>
      </c>
      <c r="AD35" s="4">
        <v>2</v>
      </c>
      <c r="AE35" s="4">
        <v>2</v>
      </c>
      <c r="AF35" s="4">
        <v>2</v>
      </c>
      <c r="AG35" s="4">
        <v>2</v>
      </c>
      <c r="AH35" s="4">
        <v>2</v>
      </c>
      <c r="AI35" s="4">
        <v>2</v>
      </c>
      <c r="AJ35" s="4">
        <v>2</v>
      </c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39"/>
      <c r="AV35" s="51"/>
      <c r="AW35" s="35">
        <v>24</v>
      </c>
      <c r="AX35" s="25"/>
      <c r="AY35" s="21"/>
      <c r="AZ35" s="21"/>
      <c r="BA35" s="20"/>
      <c r="BB35" s="21"/>
      <c r="BC35" s="21"/>
      <c r="BD35" s="21"/>
      <c r="BE35" s="21"/>
      <c r="BF35" s="45"/>
      <c r="BG35" s="57"/>
    </row>
    <row r="36" spans="1:59" ht="9" customHeight="1">
      <c r="A36" s="3"/>
      <c r="B36" s="11" t="s">
        <v>73</v>
      </c>
      <c r="C36" s="18" t="s">
        <v>74</v>
      </c>
      <c r="D36" s="18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33"/>
      <c r="V36" s="35"/>
      <c r="W36" s="19"/>
      <c r="X36" s="26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>
        <v>36</v>
      </c>
      <c r="AL36" s="4"/>
      <c r="AM36" s="4"/>
      <c r="AN36" s="4"/>
      <c r="AO36" s="4"/>
      <c r="AP36" s="4"/>
      <c r="AQ36" s="4"/>
      <c r="AR36" s="4"/>
      <c r="AS36" s="4"/>
      <c r="AT36" s="4"/>
      <c r="AU36" s="39"/>
      <c r="AV36" s="51"/>
      <c r="AW36" s="35">
        <v>36</v>
      </c>
      <c r="AX36" s="25"/>
      <c r="AY36" s="21"/>
      <c r="AZ36" s="21"/>
      <c r="BA36" s="20"/>
      <c r="BB36" s="21"/>
      <c r="BC36" s="21"/>
      <c r="BD36" s="21"/>
      <c r="BE36" s="21"/>
      <c r="BF36" s="45"/>
      <c r="BG36" s="57">
        <v>36</v>
      </c>
    </row>
    <row r="37" spans="1:59" ht="9.75" customHeight="1">
      <c r="A37" s="3"/>
      <c r="B37" s="106" t="s">
        <v>63</v>
      </c>
      <c r="C37" s="108" t="s">
        <v>64</v>
      </c>
      <c r="D37" s="91" t="s">
        <v>93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33"/>
      <c r="V37" s="35"/>
      <c r="W37" s="19"/>
      <c r="X37" s="26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>
        <v>6</v>
      </c>
      <c r="AM37" s="4"/>
      <c r="AN37" s="4">
        <v>6</v>
      </c>
      <c r="AO37" s="4">
        <v>6</v>
      </c>
      <c r="AP37" s="4">
        <v>6</v>
      </c>
      <c r="AQ37" s="4"/>
      <c r="AR37" s="4">
        <v>6</v>
      </c>
      <c r="AS37" s="4">
        <v>6</v>
      </c>
      <c r="AT37" s="4">
        <v>6</v>
      </c>
      <c r="AU37" s="39"/>
      <c r="AV37" s="54">
        <v>6</v>
      </c>
      <c r="AW37" s="35">
        <v>48</v>
      </c>
      <c r="AX37" s="25"/>
      <c r="AY37" s="21"/>
      <c r="AZ37" s="21"/>
      <c r="BA37" s="20"/>
      <c r="BB37" s="21"/>
      <c r="BC37" s="21"/>
      <c r="BD37" s="21"/>
      <c r="BE37" s="21"/>
      <c r="BF37" s="45"/>
      <c r="BG37" s="57">
        <v>48</v>
      </c>
    </row>
    <row r="38" spans="1:59" ht="11.25" customHeight="1">
      <c r="A38" s="3"/>
      <c r="B38" s="107"/>
      <c r="C38" s="109"/>
      <c r="D38" s="90" t="s">
        <v>98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33"/>
      <c r="V38" s="35"/>
      <c r="W38" s="19"/>
      <c r="X38" s="26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>
        <v>3</v>
      </c>
      <c r="AM38" s="4"/>
      <c r="AN38" s="4">
        <v>3</v>
      </c>
      <c r="AO38" s="4">
        <v>3</v>
      </c>
      <c r="AP38" s="4">
        <v>3</v>
      </c>
      <c r="AQ38" s="4"/>
      <c r="AR38" s="4">
        <v>3</v>
      </c>
      <c r="AS38" s="4">
        <v>3</v>
      </c>
      <c r="AT38" s="4">
        <v>3</v>
      </c>
      <c r="AU38" s="39"/>
      <c r="AV38" s="54">
        <v>3</v>
      </c>
      <c r="AW38" s="35">
        <v>24</v>
      </c>
      <c r="AX38" s="25"/>
      <c r="AY38" s="21"/>
      <c r="AZ38" s="21"/>
      <c r="BA38" s="20"/>
      <c r="BB38" s="21"/>
      <c r="BC38" s="21"/>
      <c r="BD38" s="21"/>
      <c r="BE38" s="21"/>
      <c r="BF38" s="45"/>
      <c r="BG38" s="57"/>
    </row>
    <row r="39" spans="1:59" ht="33">
      <c r="A39" s="3"/>
      <c r="B39" s="11" t="s">
        <v>65</v>
      </c>
      <c r="C39" s="18" t="s">
        <v>68</v>
      </c>
      <c r="D39" s="18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33"/>
      <c r="V39" s="35"/>
      <c r="W39" s="19"/>
      <c r="X39" s="26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39"/>
      <c r="AV39" s="51"/>
      <c r="AW39" s="35"/>
      <c r="AX39" s="25"/>
      <c r="AY39" s="21"/>
      <c r="AZ39" s="21"/>
      <c r="BA39" s="20"/>
      <c r="BB39" s="21"/>
      <c r="BC39" s="21"/>
      <c r="BD39" s="21"/>
      <c r="BE39" s="21"/>
      <c r="BF39" s="45"/>
      <c r="BG39" s="57"/>
    </row>
    <row r="40" spans="1:59" ht="10.5" customHeight="1">
      <c r="A40" s="3"/>
      <c r="B40" s="106" t="s">
        <v>66</v>
      </c>
      <c r="C40" s="108" t="s">
        <v>67</v>
      </c>
      <c r="D40" s="91" t="s">
        <v>93</v>
      </c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33"/>
      <c r="V40" s="35"/>
      <c r="W40" s="19"/>
      <c r="X40" s="26"/>
      <c r="Y40" s="4">
        <v>2</v>
      </c>
      <c r="Z40" s="4">
        <v>2</v>
      </c>
      <c r="AA40" s="4"/>
      <c r="AB40" s="4">
        <v>2</v>
      </c>
      <c r="AC40" s="4"/>
      <c r="AD40" s="4"/>
      <c r="AE40" s="4"/>
      <c r="AF40" s="4"/>
      <c r="AG40" s="4">
        <v>2</v>
      </c>
      <c r="AH40" s="4"/>
      <c r="AI40" s="4"/>
      <c r="AJ40" s="4">
        <v>2</v>
      </c>
      <c r="AK40" s="4"/>
      <c r="AL40" s="4"/>
      <c r="AM40" s="4">
        <v>4</v>
      </c>
      <c r="AN40" s="4"/>
      <c r="AO40" s="4">
        <v>2</v>
      </c>
      <c r="AP40" s="4"/>
      <c r="AQ40" s="4"/>
      <c r="AR40" s="4">
        <v>2</v>
      </c>
      <c r="AS40" s="4">
        <v>2</v>
      </c>
      <c r="AT40" s="4">
        <v>2</v>
      </c>
      <c r="AU40" s="55">
        <v>4</v>
      </c>
      <c r="AV40" s="54">
        <v>4</v>
      </c>
      <c r="AW40" s="35">
        <v>30</v>
      </c>
      <c r="AX40" s="25"/>
      <c r="AY40" s="21"/>
      <c r="AZ40" s="21"/>
      <c r="BA40" s="20"/>
      <c r="BB40" s="21"/>
      <c r="BC40" s="21"/>
      <c r="BD40" s="21"/>
      <c r="BE40" s="21"/>
      <c r="BF40" s="45"/>
      <c r="BG40" s="57">
        <v>30</v>
      </c>
    </row>
    <row r="41" spans="1:59" ht="9.75" customHeight="1">
      <c r="A41" s="3"/>
      <c r="B41" s="107"/>
      <c r="C41" s="109"/>
      <c r="D41" s="90" t="s">
        <v>98</v>
      </c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33"/>
      <c r="V41" s="35"/>
      <c r="W41" s="19"/>
      <c r="X41" s="26"/>
      <c r="Y41" s="4">
        <v>1</v>
      </c>
      <c r="Z41" s="4">
        <v>1</v>
      </c>
      <c r="AA41" s="4"/>
      <c r="AB41" s="4">
        <v>1</v>
      </c>
      <c r="AC41" s="4"/>
      <c r="AD41" s="4"/>
      <c r="AE41" s="4"/>
      <c r="AF41" s="4"/>
      <c r="AG41" s="4">
        <v>1</v>
      </c>
      <c r="AH41" s="4"/>
      <c r="AI41" s="4"/>
      <c r="AJ41" s="4">
        <v>1</v>
      </c>
      <c r="AK41" s="4"/>
      <c r="AL41" s="4"/>
      <c r="AM41" s="4">
        <v>2</v>
      </c>
      <c r="AN41" s="4"/>
      <c r="AO41" s="4">
        <v>1</v>
      </c>
      <c r="AP41" s="4"/>
      <c r="AQ41" s="4"/>
      <c r="AR41" s="4">
        <v>1</v>
      </c>
      <c r="AS41" s="4">
        <v>1</v>
      </c>
      <c r="AT41" s="4">
        <v>1</v>
      </c>
      <c r="AU41" s="55">
        <v>2</v>
      </c>
      <c r="AV41" s="54">
        <v>2</v>
      </c>
      <c r="AW41" s="35">
        <v>15</v>
      </c>
      <c r="AX41" s="25"/>
      <c r="AY41" s="21"/>
      <c r="AZ41" s="21"/>
      <c r="BA41" s="20"/>
      <c r="BB41" s="21"/>
      <c r="BC41" s="21"/>
      <c r="BD41" s="21"/>
      <c r="BE41" s="21"/>
      <c r="BF41" s="45"/>
      <c r="BG41" s="57"/>
    </row>
    <row r="42" spans="1:59" ht="33">
      <c r="A42" s="3"/>
      <c r="B42" s="11" t="s">
        <v>69</v>
      </c>
      <c r="C42" s="18" t="s">
        <v>70</v>
      </c>
      <c r="D42" s="18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33"/>
      <c r="V42" s="35"/>
      <c r="W42" s="19"/>
      <c r="X42" s="26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56"/>
      <c r="AS42" s="4"/>
      <c r="AT42" s="4"/>
      <c r="AU42" s="39"/>
      <c r="AV42" s="51"/>
      <c r="AW42" s="35"/>
      <c r="AX42" s="25"/>
      <c r="AY42" s="21"/>
      <c r="AZ42" s="21"/>
      <c r="BA42" s="20"/>
      <c r="BB42" s="21"/>
      <c r="BC42" s="21"/>
      <c r="BD42" s="21"/>
      <c r="BE42" s="21"/>
      <c r="BF42" s="45"/>
      <c r="BG42" s="57"/>
    </row>
    <row r="43" spans="1:59" ht="11.25" customHeight="1">
      <c r="A43" s="3"/>
      <c r="B43" s="106" t="s">
        <v>71</v>
      </c>
      <c r="C43" s="108" t="s">
        <v>72</v>
      </c>
      <c r="D43" s="91" t="s">
        <v>93</v>
      </c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33"/>
      <c r="V43" s="35"/>
      <c r="W43" s="19"/>
      <c r="X43" s="26"/>
      <c r="Y43" s="92"/>
      <c r="Z43" s="92"/>
      <c r="AA43" s="92">
        <v>4</v>
      </c>
      <c r="AB43" s="92">
        <v>2</v>
      </c>
      <c r="AC43" s="92">
        <v>4</v>
      </c>
      <c r="AD43" s="92"/>
      <c r="AE43" s="92">
        <v>2</v>
      </c>
      <c r="AF43" s="92">
        <v>2</v>
      </c>
      <c r="AG43" s="92">
        <v>2</v>
      </c>
      <c r="AH43" s="92"/>
      <c r="AI43" s="92">
        <v>2</v>
      </c>
      <c r="AJ43" s="92">
        <v>2</v>
      </c>
      <c r="AK43" s="92"/>
      <c r="AL43" s="92"/>
      <c r="AM43" s="92">
        <v>6</v>
      </c>
      <c r="AN43" s="92"/>
      <c r="AO43" s="92"/>
      <c r="AP43" s="92"/>
      <c r="AQ43" s="92"/>
      <c r="AR43" s="92"/>
      <c r="AS43" s="92"/>
      <c r="AT43" s="92">
        <v>4</v>
      </c>
      <c r="AU43" s="93">
        <v>4</v>
      </c>
      <c r="AV43" s="94">
        <v>4</v>
      </c>
      <c r="AW43" s="95">
        <v>38</v>
      </c>
      <c r="AX43" s="25"/>
      <c r="AY43" s="21"/>
      <c r="AZ43" s="21"/>
      <c r="BA43" s="20"/>
      <c r="BB43" s="21"/>
      <c r="BC43" s="21"/>
      <c r="BD43" s="21"/>
      <c r="BE43" s="21"/>
      <c r="BF43" s="45"/>
      <c r="BG43" s="57">
        <v>38</v>
      </c>
    </row>
    <row r="44" spans="1:59" ht="14.25" customHeight="1">
      <c r="A44" s="3"/>
      <c r="B44" s="107"/>
      <c r="C44" s="109"/>
      <c r="D44" s="90" t="s">
        <v>98</v>
      </c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33"/>
      <c r="V44" s="35"/>
      <c r="W44" s="19"/>
      <c r="X44" s="26"/>
      <c r="Y44" s="4"/>
      <c r="Z44" s="4"/>
      <c r="AA44" s="4">
        <v>2</v>
      </c>
      <c r="AB44" s="4">
        <v>1</v>
      </c>
      <c r="AC44" s="4">
        <v>2</v>
      </c>
      <c r="AD44" s="4"/>
      <c r="AE44" s="4">
        <v>1</v>
      </c>
      <c r="AF44" s="4">
        <v>1</v>
      </c>
      <c r="AG44" s="4">
        <v>1</v>
      </c>
      <c r="AH44" s="4"/>
      <c r="AI44" s="4">
        <v>1</v>
      </c>
      <c r="AJ44" s="4">
        <v>1</v>
      </c>
      <c r="AK44" s="4"/>
      <c r="AL44" s="4"/>
      <c r="AM44" s="4">
        <v>3</v>
      </c>
      <c r="AN44" s="4"/>
      <c r="AO44" s="4"/>
      <c r="AP44" s="4"/>
      <c r="AQ44" s="4"/>
      <c r="AR44" s="4"/>
      <c r="AS44" s="4"/>
      <c r="AT44" s="4">
        <v>2</v>
      </c>
      <c r="AU44" s="55">
        <v>2</v>
      </c>
      <c r="AV44" s="54">
        <v>2</v>
      </c>
      <c r="AW44" s="35">
        <v>19</v>
      </c>
      <c r="AX44" s="25"/>
      <c r="AY44" s="21"/>
      <c r="AZ44" s="21"/>
      <c r="BA44" s="20"/>
      <c r="BB44" s="21"/>
      <c r="BC44" s="21"/>
      <c r="BD44" s="21"/>
      <c r="BE44" s="21"/>
      <c r="BF44" s="45"/>
      <c r="BG44" s="57"/>
    </row>
    <row r="45" spans="1:59" ht="14.25" customHeight="1">
      <c r="A45" s="3"/>
      <c r="B45" s="101" t="s">
        <v>6</v>
      </c>
      <c r="C45" s="102"/>
      <c r="D45" s="103"/>
      <c r="E45" s="2">
        <f>E7+E8+E9+E10+E11+E12+E13+E16+E17+E18+E20+E31</f>
        <v>36</v>
      </c>
      <c r="F45" s="2">
        <f>F7+F8+F9+F10+F11+F12+F13+F16+F17+F18+F19+F20+F31</f>
        <v>36</v>
      </c>
      <c r="G45" s="2">
        <f>G7+G8+G9+G10+G11+G12+G13+G15+G16+G17+G18+G20+G31</f>
        <v>36</v>
      </c>
      <c r="H45" s="2">
        <f>H7+H8+H9+H10+H11+H12+H13+H16+H17+H18+H19+H20+H31</f>
        <v>36</v>
      </c>
      <c r="I45" s="2">
        <f>I7+I8+I9++I10+I11+I12+I13+I15+I16+I17+I18+I19+I31</f>
        <v>36</v>
      </c>
      <c r="J45" s="2">
        <f>K7+K8+K9+K10+K11+K12+K13+K15+K16+K17+K18+K19+K20+K31</f>
        <v>36</v>
      </c>
      <c r="K45" s="2">
        <f>L7+L8+L9+L10+L11+L12+L13+L15+L16+L17+L18+L19+L20</f>
        <v>36</v>
      </c>
      <c r="L45" s="2">
        <f>L7+L8+L9+L10+L11+L12+L13+L15+L16+L17+L18+L19+L20</f>
        <v>36</v>
      </c>
      <c r="M45" s="2">
        <f>M7+M8+M9+M10+M11+M12+M13+M15+M16+M17+M18+M19+M20+M31</f>
        <v>36</v>
      </c>
      <c r="N45" s="2">
        <f>N7+N8+N9+N10+N11+N12++N13+N15+N16+N17+N18+N19+N20+N31</f>
        <v>36</v>
      </c>
      <c r="O45" s="2">
        <f>O7+O8+O9+O10+O11+O12+O13+O15+O16+O17+O18+O19+O20</f>
        <v>36</v>
      </c>
      <c r="P45" s="2">
        <f>P7+P8+P9+P10+P11+P12+P13+P15+P16+P17+P18+P19+P20</f>
        <v>36</v>
      </c>
      <c r="Q45" s="2">
        <f>Q7+Q8+Q9+Q10+Q11+Q12+Q13+Q15+Q16+Q17+Q18+Q19+Q20+Q31</f>
        <v>36</v>
      </c>
      <c r="R45" s="2">
        <f>R7+R8+R9+R10+R11+R12+R13+R15+R16+R17+R18+R19+R20+R31</f>
        <v>36</v>
      </c>
      <c r="S45" s="2">
        <f>S7+S8+S9+S10+S11+S12+S13+S15+S16+S18+S19+S20+S31</f>
        <v>36</v>
      </c>
      <c r="T45" s="2">
        <f>T7+T8+T9+T10+T11+T12+T13+T15+T16+T19+T20+T31</f>
        <v>36</v>
      </c>
      <c r="U45" s="33">
        <f>U33</f>
        <v>36</v>
      </c>
      <c r="V45" s="35">
        <f>V7+V8+V9+V10+V11+V12+V13+V15+V16+V17+V18+V19+V20+V31+V33</f>
        <v>612</v>
      </c>
      <c r="W45" s="19"/>
      <c r="X45" s="26"/>
      <c r="Y45" s="4">
        <f>Y7+Y8+Y9+Y10+Y12+Y14+Y15+Y16+Y17+Y18+Y19+Y34+Y40</f>
        <v>36</v>
      </c>
      <c r="Z45" s="4">
        <f>Z7+Z8+Z9+Z10+Z12+Z14+Z15+Z16+Z17+Z18+Z19+Z26+Z34+Z40</f>
        <v>36</v>
      </c>
      <c r="AA45" s="4">
        <f>AA7+AA8+AA9+AA10+AA12+AA14+AA15+AA16+AA17+AA18+AA19+AA34+AA43</f>
        <v>36</v>
      </c>
      <c r="AB45" s="4">
        <f>AB7+AB8+AB9+AB10+AB12+AB14+AB15+AB16+AB17+AB18+AB26+AB34+AB40+AB43</f>
        <v>36</v>
      </c>
      <c r="AC45" s="4">
        <f>AC7+AC8+AC9+AC10+AC12+AC14+AC15+AC16+AC17+AC19+AC22+AC34+AC43</f>
        <v>36</v>
      </c>
      <c r="AD45" s="4">
        <f>AD7+AD8+AD9+AD10+AD12+AD14+AD15+AD16+AD17+AD18+AD19+AD26+AD34</f>
        <v>36</v>
      </c>
      <c r="AE45" s="4">
        <f>AE7+AE8+AE9+AE10+AE12+AE14+AE15+AE16+AE17+AE18+AE19+AE22+AE34+AE43</f>
        <v>36</v>
      </c>
      <c r="AF45" s="4">
        <f>AF7+AF8+AF9+AF10+AF12+AF14+AF16+AF17+AF19+AF22+AF26+AF34+AF43</f>
        <v>36</v>
      </c>
      <c r="AG45" s="4">
        <f>AG7+AG8+AG9+AG10+AG12+AG14+AG15+AG16+AG17+AG18+AG19+AG34+AG40+AG43</f>
        <v>36</v>
      </c>
      <c r="AH45" s="4">
        <f>AH7+AH8+AH9+AH10+AH12+AH14+AH15+AH16+AH17+AH18+AH19+AH22+AH34</f>
        <v>36</v>
      </c>
      <c r="AI45" s="4">
        <f>AI7+AI8+AI9+AI10+AI12+AI14+AI16+AI17+AI18+AI19+AI22+AI34+AI43</f>
        <v>36</v>
      </c>
      <c r="AJ45" s="4">
        <f>AJ7+AJ8+AJ9+AJ10+AJ14+AJ15+AJ16+AJ17+AJ18+AJ19+AJ26+AJ34+AJ40+AJ43</f>
        <v>36</v>
      </c>
      <c r="AK45" s="4">
        <f>AK36</f>
        <v>36</v>
      </c>
      <c r="AL45" s="4">
        <f>AL7+AL8+AL9+AL10+AL12+AL14+AL15+AL16+AL17+AL18+AL19+AL22+AL26+AL37</f>
        <v>36</v>
      </c>
      <c r="AM45" s="4">
        <f>AM8+AM9+AM10+AM12+AM14+AM15+AM16+AM17+AM18+AM19+AM40+AM43</f>
        <v>36</v>
      </c>
      <c r="AN45" s="4">
        <f>AN7+AN8+AN9+AN10+AN12+AN14+AN16+AN17+AN18+AN19+AN22+AN24+AN26+AN37</f>
        <v>36</v>
      </c>
      <c r="AO45" s="4">
        <f>AO7+AO8+AO9+AO10+AO12+AO14+AO15+AO16+AO17+AO18+AO19+AO37+AO40</f>
        <v>36</v>
      </c>
      <c r="AP45" s="4">
        <f>AP7+AP8+AP9+AP10+AP12+AP14+AP15+AP16+AP17+AP19+AP22+AP26+AP37</f>
        <v>36</v>
      </c>
      <c r="AQ45" s="4">
        <f>AQ28</f>
        <v>36</v>
      </c>
      <c r="AR45" s="4">
        <f>AR8+AR10+AR12+AR14+AR15+AR16+AR17+AR18+AR19+AR22+AR24+AR26+AR37+AR40</f>
        <v>36</v>
      </c>
      <c r="AS45" s="4">
        <f>AS7+AS8+AS10+AS12+AS14+AS15+AS16+AS17+AS19+AS22+AS24+AS25+AS37+AS40</f>
        <v>36</v>
      </c>
      <c r="AT45" s="4">
        <f>AU9+AU10+AU12+AU17+AU18+AU19+AU22+AU24+AU40+AU43</f>
        <v>36</v>
      </c>
      <c r="AU45" s="55">
        <f>AU9+AU10+AU12+AU17+AU18+AU19+AU22+AU24+AU40+AU43</f>
        <v>36</v>
      </c>
      <c r="AV45" s="54">
        <f>AV7+AV9+AV15+AV17+AV19+AV26+AV36+AV37+AV40+AV43</f>
        <v>36</v>
      </c>
      <c r="AW45" s="35">
        <f>AW7+AW8+AW9+AW10+AW12+AW14+AW15+AW16+AW17+AW18+AW19+AW22+AW24+AW26+AW28+AW34+AW36+AW37+AW40+AW43</f>
        <v>864</v>
      </c>
      <c r="AX45" s="25"/>
      <c r="AY45" s="21"/>
      <c r="AZ45" s="21"/>
      <c r="BA45" s="20"/>
      <c r="BB45" s="21"/>
      <c r="BC45" s="21"/>
      <c r="BD45" s="21"/>
      <c r="BE45" s="21"/>
      <c r="BF45" s="45"/>
      <c r="BG45" s="57"/>
    </row>
    <row r="46" spans="1:59" ht="18.75" customHeight="1">
      <c r="A46" s="2"/>
      <c r="B46" s="101" t="s">
        <v>99</v>
      </c>
      <c r="C46" s="102"/>
      <c r="D46" s="103"/>
      <c r="E46" s="5">
        <f>E21+E32</f>
        <v>5</v>
      </c>
      <c r="F46" s="5">
        <f>F21+F32</f>
        <v>4</v>
      </c>
      <c r="G46" s="5">
        <f>G21+G32</f>
        <v>4</v>
      </c>
      <c r="H46" s="5">
        <f>H21+H32</f>
        <v>3</v>
      </c>
      <c r="I46" s="5">
        <f>I32</f>
        <v>2</v>
      </c>
      <c r="J46" s="5">
        <f>J21+J32</f>
        <v>2</v>
      </c>
      <c r="K46" s="5">
        <f>K21+K32</f>
        <v>3</v>
      </c>
      <c r="L46" s="5">
        <f>L21</f>
        <v>2</v>
      </c>
      <c r="M46" s="5">
        <f>M21+M32</f>
        <v>3</v>
      </c>
      <c r="N46" s="5">
        <f>N21+N32</f>
        <v>3</v>
      </c>
      <c r="O46" s="5">
        <f>O21+O39</f>
        <v>1</v>
      </c>
      <c r="P46" s="5">
        <f>P21</f>
        <v>2</v>
      </c>
      <c r="Q46" s="5">
        <f>Q21+Q32</f>
        <v>2</v>
      </c>
      <c r="R46" s="5">
        <f>R21+R32</f>
        <v>2</v>
      </c>
      <c r="S46" s="5">
        <f>S21+S32</f>
        <v>2</v>
      </c>
      <c r="T46" s="5">
        <f>T21+T32</f>
        <v>2</v>
      </c>
      <c r="U46" s="5"/>
      <c r="V46" s="36">
        <f>V21+V32</f>
        <v>42</v>
      </c>
      <c r="W46" s="5"/>
      <c r="X46" s="5"/>
      <c r="Y46" s="5">
        <f>Y35+Y41</f>
        <v>3</v>
      </c>
      <c r="Z46" s="5">
        <f>Z27+Z35+Z41</f>
        <v>4</v>
      </c>
      <c r="AA46" s="5">
        <f>AA35+AA44</f>
        <v>4</v>
      </c>
      <c r="AB46" s="5">
        <f>AB27+AB35+AB41+AB44</f>
        <v>5</v>
      </c>
      <c r="AC46" s="5">
        <f>AC23+AC35+AC44</f>
        <v>5</v>
      </c>
      <c r="AD46" s="5">
        <f>AD27+AD35</f>
        <v>3</v>
      </c>
      <c r="AE46" s="5">
        <f>AE23+AE35+AE44</f>
        <v>4</v>
      </c>
      <c r="AF46" s="5">
        <f>AF23+AF27+AF35+AF44</f>
        <v>5</v>
      </c>
      <c r="AG46" s="5">
        <f>AG35+AG41+AG44</f>
        <v>4</v>
      </c>
      <c r="AH46" s="5">
        <f>AH23+AH35</f>
        <v>3</v>
      </c>
      <c r="AI46" s="5">
        <f>AI23+AI35+AI44</f>
        <v>4</v>
      </c>
      <c r="AJ46" s="5">
        <f>AJ27+AJ35+AJ41+AJ44</f>
        <v>5</v>
      </c>
      <c r="AK46" s="5"/>
      <c r="AL46" s="5">
        <f>AL23+AL27+AL38</f>
        <v>5</v>
      </c>
      <c r="AM46" s="5">
        <f>AM41+AM44</f>
        <v>5</v>
      </c>
      <c r="AN46" s="5">
        <f>AN23+AN25+AN27+AN38</f>
        <v>6</v>
      </c>
      <c r="AO46" s="5">
        <f>AO38+AO41</f>
        <v>4</v>
      </c>
      <c r="AP46" s="5">
        <f>AP23+AP27+AP38</f>
        <v>5</v>
      </c>
      <c r="AQ46" s="5">
        <f>AQ29</f>
        <v>18</v>
      </c>
      <c r="AR46" s="5">
        <f>AR23+AR25+AR27+AR38+AR41</f>
        <v>7</v>
      </c>
      <c r="AS46" s="5">
        <f>AS23+AS25+AS38+AS41</f>
        <v>7</v>
      </c>
      <c r="AT46" s="5">
        <f>AT38+AT41+AT44</f>
        <v>6</v>
      </c>
      <c r="AU46" s="5">
        <f>AU23+AU25+AU41+AU44</f>
        <v>6</v>
      </c>
      <c r="AV46" s="5">
        <f>AV27+AV38+AV41+AV44</f>
        <v>8</v>
      </c>
      <c r="AW46" s="31">
        <f>AW23+AW25+AW27+AW29+AW35+AW38+AW41+AW44</f>
        <v>127</v>
      </c>
      <c r="AX46" s="5"/>
      <c r="AY46" s="5"/>
      <c r="AZ46" s="5"/>
      <c r="BA46" s="5"/>
      <c r="BB46" s="5"/>
      <c r="BC46" s="5"/>
      <c r="BD46" s="5"/>
      <c r="BE46" s="5"/>
      <c r="BF46" s="40"/>
      <c r="BG46" s="57">
        <f>SUM(BG7:BG44)</f>
        <v>1476</v>
      </c>
    </row>
    <row r="47" spans="1:59" s="7" customFormat="1" ht="16.5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23"/>
      <c r="AY47" s="6"/>
      <c r="AZ47" s="6"/>
      <c r="BA47" s="6"/>
      <c r="BB47" s="6"/>
      <c r="BC47" s="6"/>
      <c r="BD47" s="6"/>
      <c r="BE47" s="6"/>
      <c r="BF47" s="6"/>
      <c r="BG47" s="42"/>
    </row>
    <row r="48" spans="1:59" s="7" customFormat="1" ht="1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23"/>
      <c r="AY48" s="6"/>
      <c r="AZ48" s="6"/>
      <c r="BA48" s="6"/>
      <c r="BB48" s="6"/>
      <c r="BC48" s="6"/>
      <c r="BD48" s="6"/>
      <c r="BE48" s="6"/>
      <c r="BF48" s="6"/>
      <c r="BG48" s="43"/>
    </row>
    <row r="49" spans="1:59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4"/>
      <c r="AY49" s="1"/>
      <c r="AZ49" s="1"/>
      <c r="BA49" s="1"/>
      <c r="BB49" s="1"/>
      <c r="BC49" s="1"/>
      <c r="BD49" s="1"/>
      <c r="BE49" s="1"/>
      <c r="BF49" s="1"/>
      <c r="BG49" s="16"/>
    </row>
    <row r="50" spans="1:59" ht="15.75">
      <c r="A50" s="1"/>
      <c r="B50" s="1"/>
      <c r="C50" s="1"/>
      <c r="D50" s="1"/>
      <c r="E50" s="9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4"/>
      <c r="AY50" s="1"/>
      <c r="AZ50" s="1"/>
      <c r="BA50" s="1"/>
      <c r="BB50" s="1"/>
      <c r="BC50" s="1"/>
      <c r="BD50" s="1"/>
      <c r="BE50" s="1"/>
      <c r="BF50" s="1"/>
      <c r="BG50" s="15"/>
    </row>
    <row r="51" spans="1:59" ht="15.75">
      <c r="A51" s="1"/>
      <c r="B51" s="1"/>
      <c r="C51" s="1"/>
      <c r="D51" s="1"/>
      <c r="E51" s="10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4"/>
      <c r="AY51" s="1"/>
      <c r="AZ51" s="1"/>
      <c r="BA51" s="1"/>
      <c r="BB51" s="1"/>
      <c r="BC51" s="1"/>
      <c r="BD51" s="1"/>
      <c r="BE51" s="1"/>
      <c r="BF51" s="1"/>
      <c r="BG51" s="16"/>
    </row>
    <row r="52" spans="1:59" ht="15.75">
      <c r="A52" s="1"/>
      <c r="B52" s="1"/>
      <c r="C52" s="1"/>
      <c r="D52" s="1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4"/>
      <c r="AY52" s="1"/>
      <c r="AZ52" s="1"/>
      <c r="BA52" s="1"/>
      <c r="BB52" s="1"/>
      <c r="BC52" s="1"/>
      <c r="BD52" s="1"/>
      <c r="BE52" s="1"/>
      <c r="BF52" s="1"/>
      <c r="BG52" s="15"/>
    </row>
    <row r="53" spans="1:59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4"/>
      <c r="AY53" s="1"/>
      <c r="AZ53" s="1"/>
      <c r="BA53" s="1"/>
      <c r="BB53" s="1"/>
      <c r="BC53" s="1"/>
      <c r="BD53" s="1"/>
      <c r="BE53" s="1"/>
      <c r="BF53" s="1"/>
      <c r="BG53" s="15"/>
    </row>
    <row r="54" spans="1:59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4"/>
      <c r="AY54" s="1"/>
      <c r="AZ54" s="1"/>
      <c r="BA54" s="1"/>
      <c r="BB54" s="1"/>
      <c r="BC54" s="1"/>
      <c r="BD54" s="1"/>
      <c r="BE54" s="1"/>
      <c r="BF54" s="1"/>
      <c r="BG54" s="15"/>
    </row>
    <row r="55" spans="1:59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4"/>
      <c r="AY55" s="1"/>
      <c r="AZ55" s="1"/>
      <c r="BA55" s="1"/>
      <c r="BB55" s="1"/>
      <c r="BC55" s="1"/>
      <c r="BD55" s="1"/>
      <c r="BE55" s="1"/>
      <c r="BF55" s="1"/>
      <c r="BG55" s="15"/>
    </row>
    <row r="56" spans="1:59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4"/>
      <c r="AY56" s="1"/>
      <c r="AZ56" s="1"/>
      <c r="BA56" s="1"/>
      <c r="BB56" s="1"/>
      <c r="BC56" s="1"/>
      <c r="BD56" s="1"/>
      <c r="BE56" s="1"/>
      <c r="BF56" s="1"/>
      <c r="BG56" s="28"/>
    </row>
    <row r="57" spans="1:59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4"/>
      <c r="AY57" s="1"/>
      <c r="AZ57" s="1"/>
      <c r="BA57" s="1"/>
      <c r="BB57" s="1"/>
      <c r="BC57" s="1"/>
      <c r="BD57" s="1"/>
      <c r="BE57" s="1"/>
      <c r="BF57" s="1"/>
      <c r="BG57" s="16"/>
    </row>
    <row r="58" spans="1:59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4"/>
      <c r="AY58" s="1"/>
      <c r="AZ58" s="1"/>
      <c r="BA58" s="1"/>
      <c r="BB58" s="1"/>
      <c r="BC58" s="1"/>
      <c r="BD58" s="1"/>
      <c r="BE58" s="1"/>
      <c r="BF58" s="1"/>
      <c r="BG58" s="15"/>
    </row>
    <row r="59" spans="1:59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4"/>
      <c r="AY59" s="1"/>
      <c r="AZ59" s="1"/>
      <c r="BA59" s="1"/>
      <c r="BB59" s="1"/>
      <c r="BC59" s="1"/>
      <c r="BD59" s="1"/>
      <c r="BE59" s="1"/>
      <c r="BF59" s="1"/>
      <c r="BG59" s="16"/>
    </row>
    <row r="60" spans="1:59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4"/>
      <c r="AY60" s="1"/>
      <c r="AZ60" s="1"/>
      <c r="BA60" s="1"/>
      <c r="BB60" s="1"/>
      <c r="BC60" s="1"/>
      <c r="BD60" s="1"/>
      <c r="BE60" s="1"/>
      <c r="BF60" s="1"/>
      <c r="BG60" s="15"/>
    </row>
    <row r="61" spans="1:59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4"/>
      <c r="AY61" s="1"/>
      <c r="AZ61" s="1"/>
      <c r="BA61" s="1"/>
      <c r="BB61" s="1"/>
      <c r="BC61" s="1"/>
      <c r="BD61" s="1"/>
      <c r="BE61" s="1"/>
      <c r="BF61" s="1"/>
      <c r="BG61" s="15"/>
    </row>
    <row r="62" spans="1:59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4"/>
      <c r="AY62" s="1"/>
      <c r="AZ62" s="1"/>
      <c r="BA62" s="1"/>
      <c r="BB62" s="1"/>
      <c r="BC62" s="1"/>
      <c r="BD62" s="1"/>
      <c r="BE62" s="1"/>
      <c r="BF62" s="1"/>
      <c r="BG62" s="28"/>
    </row>
    <row r="63" spans="1:59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4"/>
      <c r="AY63" s="1"/>
      <c r="AZ63" s="1"/>
      <c r="BA63" s="1"/>
      <c r="BB63" s="1"/>
      <c r="BC63" s="1"/>
      <c r="BD63" s="1"/>
      <c r="BE63" s="1"/>
      <c r="BF63" s="1"/>
      <c r="BG63" s="16"/>
    </row>
    <row r="64" spans="1:59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4"/>
      <c r="AY64" s="1"/>
      <c r="AZ64" s="1"/>
      <c r="BA64" s="1"/>
      <c r="BB64" s="1"/>
      <c r="BC64" s="1"/>
      <c r="BD64" s="1"/>
      <c r="BE64" s="1"/>
      <c r="BF64" s="1"/>
      <c r="BG64" s="15"/>
    </row>
    <row r="65" spans="1:59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4"/>
      <c r="AY65" s="1"/>
      <c r="AZ65" s="1"/>
      <c r="BA65" s="1"/>
      <c r="BB65" s="1"/>
      <c r="BC65" s="1"/>
      <c r="BD65" s="1"/>
      <c r="BE65" s="1"/>
      <c r="BF65" s="1"/>
      <c r="BG65" s="16"/>
    </row>
    <row r="66" spans="1:59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4"/>
      <c r="AY66" s="1"/>
      <c r="AZ66" s="1"/>
      <c r="BA66" s="1"/>
      <c r="BB66" s="1"/>
      <c r="BC66" s="1"/>
      <c r="BD66" s="1"/>
      <c r="BE66" s="1"/>
      <c r="BF66" s="1"/>
      <c r="BG66" s="15"/>
    </row>
    <row r="67" spans="1:59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4"/>
      <c r="AY67" s="1"/>
      <c r="AZ67" s="1"/>
      <c r="BA67" s="1"/>
      <c r="BB67" s="1"/>
      <c r="BC67" s="1"/>
      <c r="BD67" s="1"/>
      <c r="BE67" s="1"/>
      <c r="BF67" s="1"/>
      <c r="BG67" s="15"/>
    </row>
    <row r="68" spans="1:59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4"/>
      <c r="AY68" s="1"/>
      <c r="AZ68" s="1"/>
      <c r="BA68" s="1"/>
      <c r="BB68" s="1"/>
      <c r="BC68" s="1"/>
      <c r="BD68" s="1"/>
      <c r="BE68" s="1"/>
      <c r="BF68" s="1"/>
      <c r="BG68" s="28"/>
    </row>
    <row r="69" spans="1:58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4"/>
      <c r="AY69" s="1"/>
      <c r="AZ69" s="1"/>
      <c r="BA69" s="1"/>
      <c r="BB69" s="1"/>
      <c r="BC69" s="1"/>
      <c r="BD69" s="1"/>
      <c r="BE69" s="1"/>
      <c r="BF69" s="1"/>
    </row>
    <row r="70" spans="1:58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4"/>
      <c r="AY70" s="1"/>
      <c r="AZ70" s="1"/>
      <c r="BA70" s="1"/>
      <c r="BB70" s="1"/>
      <c r="BC70" s="1"/>
      <c r="BD70" s="1"/>
      <c r="BE70" s="1"/>
      <c r="BF70" s="1"/>
    </row>
    <row r="71" spans="1:58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4"/>
      <c r="AY71" s="1"/>
      <c r="AZ71" s="1"/>
      <c r="BA71" s="1"/>
      <c r="BB71" s="1"/>
      <c r="BC71" s="1"/>
      <c r="BD71" s="1"/>
      <c r="BE71" s="1"/>
      <c r="BF71" s="1"/>
    </row>
    <row r="72" spans="1:58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4"/>
      <c r="AY72" s="1"/>
      <c r="AZ72" s="1"/>
      <c r="BA72" s="1"/>
      <c r="BB72" s="1"/>
      <c r="BC72" s="1"/>
      <c r="BD72" s="1"/>
      <c r="BE72" s="1"/>
      <c r="BF72" s="1"/>
    </row>
    <row r="73" spans="1:58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4"/>
      <c r="AY73" s="1"/>
      <c r="AZ73" s="1"/>
      <c r="BA73" s="1"/>
      <c r="BB73" s="1"/>
      <c r="BC73" s="1"/>
      <c r="BD73" s="1"/>
      <c r="BE73" s="1"/>
      <c r="BF73" s="1"/>
    </row>
    <row r="74" spans="1:58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4"/>
      <c r="AY74" s="1"/>
      <c r="AZ74" s="1"/>
      <c r="BA74" s="1"/>
      <c r="BB74" s="1"/>
      <c r="BC74" s="1"/>
      <c r="BD74" s="1"/>
      <c r="BE74" s="1"/>
      <c r="BF74" s="1"/>
    </row>
    <row r="75" spans="1:58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4"/>
      <c r="AY75" s="1"/>
      <c r="AZ75" s="1"/>
      <c r="BA75" s="1"/>
      <c r="BB75" s="1"/>
      <c r="BC75" s="1"/>
      <c r="BD75" s="1"/>
      <c r="BE75" s="1"/>
      <c r="BF75" s="1"/>
    </row>
    <row r="76" spans="1:58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4"/>
      <c r="AY76" s="1"/>
      <c r="AZ76" s="1"/>
      <c r="BA76" s="1"/>
      <c r="BB76" s="1"/>
      <c r="BC76" s="1"/>
      <c r="BD76" s="1"/>
      <c r="BE76" s="1"/>
      <c r="BF76" s="1"/>
    </row>
    <row r="77" spans="1:58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4"/>
      <c r="AY77" s="1"/>
      <c r="AZ77" s="1"/>
      <c r="BA77" s="1"/>
      <c r="BB77" s="1"/>
      <c r="BC77" s="1"/>
      <c r="BD77" s="1"/>
      <c r="BE77" s="1"/>
      <c r="BF77" s="1"/>
    </row>
    <row r="78" spans="1:58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4"/>
      <c r="AY78" s="1"/>
      <c r="AZ78" s="1"/>
      <c r="BA78" s="1"/>
      <c r="BB78" s="1"/>
      <c r="BC78" s="1"/>
      <c r="BD78" s="1"/>
      <c r="BE78" s="1"/>
      <c r="BF78" s="1"/>
    </row>
    <row r="79" spans="1:58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4"/>
      <c r="AY79" s="1"/>
      <c r="AZ79" s="1"/>
      <c r="BA79" s="1"/>
      <c r="BB79" s="1"/>
      <c r="BC79" s="1"/>
      <c r="BD79" s="1"/>
      <c r="BE79" s="1"/>
      <c r="BF79" s="1"/>
    </row>
    <row r="80" spans="1:58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4"/>
      <c r="AY80" s="1"/>
      <c r="AZ80" s="1"/>
      <c r="BA80" s="1"/>
      <c r="BB80" s="1"/>
      <c r="BC80" s="1"/>
      <c r="BD80" s="1"/>
      <c r="BE80" s="1"/>
      <c r="BF80" s="1"/>
    </row>
    <row r="81" spans="1:58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4"/>
      <c r="AY81" s="1"/>
      <c r="AZ81" s="1"/>
      <c r="BA81" s="1"/>
      <c r="BB81" s="1"/>
      <c r="BC81" s="1"/>
      <c r="BD81" s="1"/>
      <c r="BE81" s="1"/>
      <c r="BF81" s="1"/>
    </row>
    <row r="82" spans="1:58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4"/>
      <c r="AY82" s="1"/>
      <c r="AZ82" s="1"/>
      <c r="BA82" s="1"/>
      <c r="BB82" s="1"/>
      <c r="BC82" s="1"/>
      <c r="BD82" s="1"/>
      <c r="BE82" s="1"/>
      <c r="BF82" s="1"/>
    </row>
    <row r="83" spans="1:58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4"/>
      <c r="AY83" s="1"/>
      <c r="AZ83" s="1"/>
      <c r="BA83" s="1"/>
      <c r="BB83" s="1"/>
      <c r="BC83" s="1"/>
      <c r="BD83" s="1"/>
      <c r="BE83" s="1"/>
      <c r="BF83" s="1"/>
    </row>
    <row r="84" spans="1:58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4"/>
      <c r="AY84" s="1"/>
      <c r="AZ84" s="1"/>
      <c r="BA84" s="1"/>
      <c r="BB84" s="1"/>
      <c r="BC84" s="1"/>
      <c r="BD84" s="1"/>
      <c r="BE84" s="1"/>
      <c r="BF84" s="1"/>
    </row>
    <row r="85" spans="1:58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4"/>
      <c r="AY85" s="1"/>
      <c r="AZ85" s="1"/>
      <c r="BA85" s="1"/>
      <c r="BB85" s="1"/>
      <c r="BC85" s="1"/>
      <c r="BD85" s="1"/>
      <c r="BE85" s="1"/>
      <c r="BF85" s="1"/>
    </row>
    <row r="86" spans="1:58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4"/>
      <c r="AY86" s="1"/>
      <c r="AZ86" s="1"/>
      <c r="BA86" s="1"/>
      <c r="BB86" s="1"/>
      <c r="BC86" s="1"/>
      <c r="BD86" s="1"/>
      <c r="BE86" s="1"/>
      <c r="BF86" s="1"/>
    </row>
    <row r="87" spans="1:58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4"/>
      <c r="AY87" s="1"/>
      <c r="AZ87" s="1"/>
      <c r="BA87" s="1"/>
      <c r="BB87" s="1"/>
      <c r="BC87" s="1"/>
      <c r="BD87" s="1"/>
      <c r="BE87" s="1"/>
      <c r="BF87" s="1"/>
    </row>
    <row r="88" spans="1:58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4"/>
      <c r="AY88" s="1"/>
      <c r="AZ88" s="1"/>
      <c r="BA88" s="1"/>
      <c r="BB88" s="1"/>
      <c r="BC88" s="1"/>
      <c r="BD88" s="1"/>
      <c r="BE88" s="1"/>
      <c r="BF88" s="1"/>
    </row>
    <row r="89" spans="1:58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4"/>
      <c r="AY89" s="1"/>
      <c r="AZ89" s="1"/>
      <c r="BA89" s="1"/>
      <c r="BB89" s="1"/>
      <c r="BC89" s="1"/>
      <c r="BD89" s="1"/>
      <c r="BE89" s="1"/>
      <c r="BF89" s="1"/>
    </row>
    <row r="90" spans="1:58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4"/>
      <c r="AY90" s="1"/>
      <c r="AZ90" s="1"/>
      <c r="BA90" s="1"/>
      <c r="BB90" s="1"/>
      <c r="BC90" s="1"/>
      <c r="BD90" s="1"/>
      <c r="BE90" s="1"/>
      <c r="BF90" s="1"/>
    </row>
    <row r="91" spans="1:58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4"/>
      <c r="AY91" s="1"/>
      <c r="AZ91" s="1"/>
      <c r="BA91" s="1"/>
      <c r="BB91" s="1"/>
      <c r="BC91" s="1"/>
      <c r="BD91" s="1"/>
      <c r="BE91" s="1"/>
      <c r="BF91" s="1"/>
    </row>
    <row r="92" spans="1:58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4"/>
      <c r="AY92" s="1"/>
      <c r="AZ92" s="1"/>
      <c r="BA92" s="1"/>
      <c r="BB92" s="1"/>
      <c r="BC92" s="1"/>
      <c r="BD92" s="1"/>
      <c r="BE92" s="1"/>
      <c r="BF92" s="1"/>
    </row>
    <row r="93" spans="1:58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4"/>
      <c r="AY93" s="1"/>
      <c r="AZ93" s="1"/>
      <c r="BA93" s="1"/>
      <c r="BB93" s="1"/>
      <c r="BC93" s="1"/>
      <c r="BD93" s="1"/>
      <c r="BE93" s="1"/>
      <c r="BF93" s="1"/>
    </row>
    <row r="94" spans="1:58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4"/>
      <c r="AY94" s="1"/>
      <c r="AZ94" s="1"/>
      <c r="BA94" s="1"/>
      <c r="BB94" s="1"/>
      <c r="BC94" s="1"/>
      <c r="BD94" s="1"/>
      <c r="BE94" s="1"/>
      <c r="BF94" s="1"/>
    </row>
    <row r="95" spans="1:58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4"/>
      <c r="AY95" s="1"/>
      <c r="AZ95" s="1"/>
      <c r="BA95" s="1"/>
      <c r="BB95" s="1"/>
      <c r="BC95" s="1"/>
      <c r="BD95" s="1"/>
      <c r="BE95" s="1"/>
      <c r="BF95" s="1"/>
    </row>
    <row r="96" spans="1:58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4"/>
      <c r="AY96" s="1"/>
      <c r="AZ96" s="1"/>
      <c r="BA96" s="1"/>
      <c r="BB96" s="1"/>
      <c r="BC96" s="1"/>
      <c r="BD96" s="1"/>
      <c r="BE96" s="1"/>
      <c r="BF96" s="1"/>
    </row>
    <row r="97" spans="1:58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4"/>
      <c r="AY97" s="1"/>
      <c r="AZ97" s="1"/>
      <c r="BA97" s="1"/>
      <c r="BB97" s="1"/>
      <c r="BC97" s="1"/>
      <c r="BD97" s="1"/>
      <c r="BE97" s="1"/>
      <c r="BF97" s="1"/>
    </row>
    <row r="98" spans="1:58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4"/>
      <c r="AY98" s="1"/>
      <c r="AZ98" s="1"/>
      <c r="BA98" s="1"/>
      <c r="BB98" s="1"/>
      <c r="BC98" s="1"/>
      <c r="BD98" s="1"/>
      <c r="BE98" s="1"/>
      <c r="BF98" s="1"/>
    </row>
    <row r="99" spans="1:58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4"/>
      <c r="AY99" s="1"/>
      <c r="AZ99" s="1"/>
      <c r="BA99" s="1"/>
      <c r="BB99" s="1"/>
      <c r="BC99" s="1"/>
      <c r="BD99" s="1"/>
      <c r="BE99" s="1"/>
      <c r="BF99" s="1"/>
    </row>
    <row r="100" spans="1:58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4"/>
      <c r="AY100" s="1"/>
      <c r="AZ100" s="1"/>
      <c r="BA100" s="1"/>
      <c r="BB100" s="1"/>
      <c r="BC100" s="1"/>
      <c r="BD100" s="1"/>
      <c r="BE100" s="1"/>
      <c r="BF100" s="1"/>
    </row>
    <row r="101" spans="1:58" ht="15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4"/>
      <c r="AY101" s="1"/>
      <c r="AZ101" s="1"/>
      <c r="BA101" s="1"/>
      <c r="BB101" s="1"/>
      <c r="BC101" s="1"/>
      <c r="BD101" s="1"/>
      <c r="BE101" s="1"/>
      <c r="BF101" s="1"/>
    </row>
    <row r="102" spans="1:58" ht="15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4"/>
      <c r="AY102" s="1"/>
      <c r="AZ102" s="1"/>
      <c r="BA102" s="1"/>
      <c r="BB102" s="1"/>
      <c r="BC102" s="1"/>
      <c r="BD102" s="1"/>
      <c r="BE102" s="1"/>
      <c r="BF102" s="1"/>
    </row>
    <row r="103" spans="1:58" ht="15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4"/>
      <c r="AY103" s="1"/>
      <c r="AZ103" s="1"/>
      <c r="BA103" s="1"/>
      <c r="BB103" s="1"/>
      <c r="BC103" s="1"/>
      <c r="BD103" s="1"/>
      <c r="BE103" s="1"/>
      <c r="BF103" s="1"/>
    </row>
    <row r="104" spans="1:58" ht="15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4"/>
      <c r="AY104" s="1"/>
      <c r="AZ104" s="1"/>
      <c r="BA104" s="1"/>
      <c r="BB104" s="1"/>
      <c r="BC104" s="1"/>
      <c r="BD104" s="1"/>
      <c r="BE104" s="1"/>
      <c r="BF104" s="1"/>
    </row>
    <row r="105" spans="1:58" ht="15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4"/>
      <c r="AY105" s="1"/>
      <c r="AZ105" s="1"/>
      <c r="BA105" s="1"/>
      <c r="BB105" s="1"/>
      <c r="BC105" s="1"/>
      <c r="BD105" s="1"/>
      <c r="BE105" s="1"/>
      <c r="BF105" s="1"/>
    </row>
    <row r="106" spans="1:58" ht="15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4"/>
      <c r="AY106" s="1"/>
      <c r="AZ106" s="1"/>
      <c r="BA106" s="1"/>
      <c r="BB106" s="1"/>
      <c r="BC106" s="1"/>
      <c r="BD106" s="1"/>
      <c r="BE106" s="1"/>
      <c r="BF106" s="1"/>
    </row>
    <row r="107" spans="1:58" ht="15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4"/>
      <c r="AY107" s="1"/>
      <c r="AZ107" s="1"/>
      <c r="BA107" s="1"/>
      <c r="BB107" s="1"/>
      <c r="BC107" s="1"/>
      <c r="BD107" s="1"/>
      <c r="BE107" s="1"/>
      <c r="BF107" s="1"/>
    </row>
    <row r="108" spans="1:58" ht="15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4"/>
      <c r="AY108" s="1"/>
      <c r="AZ108" s="1"/>
      <c r="BA108" s="1"/>
      <c r="BB108" s="1"/>
      <c r="BC108" s="1"/>
      <c r="BD108" s="1"/>
      <c r="BE108" s="1"/>
      <c r="BF108" s="1"/>
    </row>
    <row r="109" spans="1:58" ht="15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4"/>
      <c r="AY109" s="1"/>
      <c r="AZ109" s="1"/>
      <c r="BA109" s="1"/>
      <c r="BB109" s="1"/>
      <c r="BC109" s="1"/>
      <c r="BD109" s="1"/>
      <c r="BE109" s="1"/>
      <c r="BF109" s="1"/>
    </row>
    <row r="110" spans="1:58" ht="15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4"/>
      <c r="AY110" s="1"/>
      <c r="AZ110" s="1"/>
      <c r="BA110" s="1"/>
      <c r="BB110" s="1"/>
      <c r="BC110" s="1"/>
      <c r="BD110" s="1"/>
      <c r="BE110" s="1"/>
      <c r="BF110" s="1"/>
    </row>
    <row r="111" spans="1:58" ht="15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4"/>
      <c r="AY111" s="1"/>
      <c r="AZ111" s="1"/>
      <c r="BA111" s="1"/>
      <c r="BB111" s="1"/>
      <c r="BC111" s="1"/>
      <c r="BD111" s="1"/>
      <c r="BE111" s="1"/>
      <c r="BF111" s="1"/>
    </row>
    <row r="112" spans="1:58" ht="15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4"/>
      <c r="AY112" s="1"/>
      <c r="AZ112" s="1"/>
      <c r="BA112" s="1"/>
      <c r="BB112" s="1"/>
      <c r="BC112" s="1"/>
      <c r="BD112" s="1"/>
      <c r="BE112" s="1"/>
      <c r="BF112" s="1"/>
    </row>
    <row r="113" spans="1:58" ht="15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4"/>
      <c r="AY113" s="1"/>
      <c r="AZ113" s="1"/>
      <c r="BA113" s="1"/>
      <c r="BB113" s="1"/>
      <c r="BC113" s="1"/>
      <c r="BD113" s="1"/>
      <c r="BE113" s="1"/>
      <c r="BF113" s="1"/>
    </row>
    <row r="114" spans="1:58" ht="15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4"/>
      <c r="AY114" s="1"/>
      <c r="AZ114" s="1"/>
      <c r="BA114" s="1"/>
      <c r="BB114" s="1"/>
      <c r="BC114" s="1"/>
      <c r="BD114" s="1"/>
      <c r="BE114" s="1"/>
      <c r="BF114" s="1"/>
    </row>
    <row r="115" spans="1:58" ht="15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4"/>
      <c r="AY115" s="1"/>
      <c r="AZ115" s="1"/>
      <c r="BA115" s="1"/>
      <c r="BB115" s="1"/>
      <c r="BC115" s="1"/>
      <c r="BD115" s="1"/>
      <c r="BE115" s="1"/>
      <c r="BF115" s="1"/>
    </row>
    <row r="116" spans="1:58" ht="15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4"/>
      <c r="AY116" s="1"/>
      <c r="AZ116" s="1"/>
      <c r="BA116" s="1"/>
      <c r="BB116" s="1"/>
      <c r="BC116" s="1"/>
      <c r="BD116" s="1"/>
      <c r="BE116" s="1"/>
      <c r="BF116" s="1"/>
    </row>
    <row r="117" spans="1:58" ht="15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4"/>
      <c r="AY117" s="1"/>
      <c r="AZ117" s="1"/>
      <c r="BA117" s="1"/>
      <c r="BB117" s="1"/>
      <c r="BC117" s="1"/>
      <c r="BD117" s="1"/>
      <c r="BE117" s="1"/>
      <c r="BF117" s="1"/>
    </row>
    <row r="118" spans="1:58" ht="15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4"/>
      <c r="AY118" s="1"/>
      <c r="AZ118" s="1"/>
      <c r="BA118" s="1"/>
      <c r="BB118" s="1"/>
      <c r="BC118" s="1"/>
      <c r="BD118" s="1"/>
      <c r="BE118" s="1"/>
      <c r="BF118" s="1"/>
    </row>
    <row r="119" spans="1:58" ht="15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4"/>
      <c r="AY119" s="1"/>
      <c r="AZ119" s="1"/>
      <c r="BA119" s="1"/>
      <c r="BB119" s="1"/>
      <c r="BC119" s="1"/>
      <c r="BD119" s="1"/>
      <c r="BE119" s="1"/>
      <c r="BF119" s="1"/>
    </row>
    <row r="120" spans="1:58" ht="15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4"/>
      <c r="AY120" s="1"/>
      <c r="AZ120" s="1"/>
      <c r="BA120" s="1"/>
      <c r="BB120" s="1"/>
      <c r="BC120" s="1"/>
      <c r="BD120" s="1"/>
      <c r="BE120" s="1"/>
      <c r="BF120" s="1"/>
    </row>
    <row r="121" spans="1:58" ht="15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4"/>
      <c r="AY121" s="1"/>
      <c r="AZ121" s="1"/>
      <c r="BA121" s="1"/>
      <c r="BB121" s="1"/>
      <c r="BC121" s="1"/>
      <c r="BD121" s="1"/>
      <c r="BE121" s="1"/>
      <c r="BF121" s="1"/>
    </row>
    <row r="122" spans="1:58" ht="15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4"/>
      <c r="AY122" s="1"/>
      <c r="AZ122" s="1"/>
      <c r="BA122" s="1"/>
      <c r="BB122" s="1"/>
      <c r="BC122" s="1"/>
      <c r="BD122" s="1"/>
      <c r="BE122" s="1"/>
      <c r="BF122" s="1"/>
    </row>
    <row r="123" spans="1:58" ht="15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4"/>
      <c r="AY123" s="1"/>
      <c r="AZ123" s="1"/>
      <c r="BA123" s="1"/>
      <c r="BB123" s="1"/>
      <c r="BC123" s="1"/>
      <c r="BD123" s="1"/>
      <c r="BE123" s="1"/>
      <c r="BF123" s="1"/>
    </row>
    <row r="124" spans="1:58" ht="15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4"/>
      <c r="AY124" s="1"/>
      <c r="AZ124" s="1"/>
      <c r="BA124" s="1"/>
      <c r="BB124" s="1"/>
      <c r="BC124" s="1"/>
      <c r="BD124" s="1"/>
      <c r="BE124" s="1"/>
      <c r="BF124" s="1"/>
    </row>
    <row r="125" spans="1:58" ht="15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4"/>
      <c r="AY125" s="1"/>
      <c r="AZ125" s="1"/>
      <c r="BA125" s="1"/>
      <c r="BB125" s="1"/>
      <c r="BC125" s="1"/>
      <c r="BD125" s="1"/>
      <c r="BE125" s="1"/>
      <c r="BF125" s="1"/>
    </row>
    <row r="126" spans="1:58" ht="15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4"/>
      <c r="AY126" s="1"/>
      <c r="AZ126" s="1"/>
      <c r="BA126" s="1"/>
      <c r="BB126" s="1"/>
      <c r="BC126" s="1"/>
      <c r="BD126" s="1"/>
      <c r="BE126" s="1"/>
      <c r="BF126" s="1"/>
    </row>
    <row r="127" spans="1:58" ht="15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4"/>
      <c r="AY127" s="1"/>
      <c r="AZ127" s="1"/>
      <c r="BA127" s="1"/>
      <c r="BB127" s="1"/>
      <c r="BC127" s="1"/>
      <c r="BD127" s="1"/>
      <c r="BE127" s="1"/>
      <c r="BF127" s="1"/>
    </row>
    <row r="128" spans="1:58" ht="15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4"/>
      <c r="AY128" s="1"/>
      <c r="AZ128" s="1"/>
      <c r="BA128" s="1"/>
      <c r="BB128" s="1"/>
      <c r="BC128" s="1"/>
      <c r="BD128" s="1"/>
      <c r="BE128" s="1"/>
      <c r="BF128" s="1"/>
    </row>
    <row r="129" spans="1:58" ht="15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4"/>
      <c r="AY129" s="1"/>
      <c r="AZ129" s="1"/>
      <c r="BA129" s="1"/>
      <c r="BB129" s="1"/>
      <c r="BC129" s="1"/>
      <c r="BD129" s="1"/>
      <c r="BE129" s="1"/>
      <c r="BF129" s="1"/>
    </row>
    <row r="130" spans="1:58" ht="15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4"/>
      <c r="AY130" s="1"/>
      <c r="AZ130" s="1"/>
      <c r="BA130" s="1"/>
      <c r="BB130" s="1"/>
      <c r="BC130" s="1"/>
      <c r="BD130" s="1"/>
      <c r="BE130" s="1"/>
      <c r="BF130" s="1"/>
    </row>
    <row r="131" spans="1:58" ht="15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4"/>
      <c r="AY131" s="1"/>
      <c r="AZ131" s="1"/>
      <c r="BA131" s="1"/>
      <c r="BB131" s="1"/>
      <c r="BC131" s="1"/>
      <c r="BD131" s="1"/>
      <c r="BE131" s="1"/>
      <c r="BF131" s="1"/>
    </row>
    <row r="132" spans="1:58" ht="15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4"/>
      <c r="AY132" s="1"/>
      <c r="AZ132" s="1"/>
      <c r="BA132" s="1"/>
      <c r="BB132" s="1"/>
      <c r="BC132" s="1"/>
      <c r="BD132" s="1"/>
      <c r="BE132" s="1"/>
      <c r="BF132" s="1"/>
    </row>
    <row r="133" spans="1:58" ht="15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4"/>
      <c r="AY133" s="1"/>
      <c r="AZ133" s="1"/>
      <c r="BA133" s="1"/>
      <c r="BB133" s="1"/>
      <c r="BC133" s="1"/>
      <c r="BD133" s="1"/>
      <c r="BE133" s="1"/>
      <c r="BF133" s="1"/>
    </row>
    <row r="134" spans="1:58" ht="15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4"/>
      <c r="AY134" s="1"/>
      <c r="AZ134" s="1"/>
      <c r="BA134" s="1"/>
      <c r="BB134" s="1"/>
      <c r="BC134" s="1"/>
      <c r="BD134" s="1"/>
      <c r="BE134" s="1"/>
      <c r="BF134" s="1"/>
    </row>
    <row r="135" spans="1:58" ht="15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4"/>
      <c r="AY135" s="1"/>
      <c r="AZ135" s="1"/>
      <c r="BA135" s="1"/>
      <c r="BB135" s="1"/>
      <c r="BC135" s="1"/>
      <c r="BD135" s="1"/>
      <c r="BE135" s="1"/>
      <c r="BF135" s="1"/>
    </row>
    <row r="136" spans="1:58" ht="15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4"/>
      <c r="AY136" s="1"/>
      <c r="AZ136" s="1"/>
      <c r="BA136" s="1"/>
      <c r="BB136" s="1"/>
      <c r="BC136" s="1"/>
      <c r="BD136" s="1"/>
      <c r="BE136" s="1"/>
      <c r="BF136" s="1"/>
    </row>
    <row r="137" spans="1:58" ht="15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4"/>
      <c r="AY137" s="1"/>
      <c r="AZ137" s="1"/>
      <c r="BA137" s="1"/>
      <c r="BB137" s="1"/>
      <c r="BC137" s="1"/>
      <c r="BD137" s="1"/>
      <c r="BE137" s="1"/>
      <c r="BF137" s="1"/>
    </row>
    <row r="138" spans="1:58" ht="15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4"/>
      <c r="AY138" s="1"/>
      <c r="AZ138" s="1"/>
      <c r="BA138" s="1"/>
      <c r="BB138" s="1"/>
      <c r="BC138" s="1"/>
      <c r="BD138" s="1"/>
      <c r="BE138" s="1"/>
      <c r="BF138" s="1"/>
    </row>
    <row r="139" spans="1:58" ht="15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4"/>
      <c r="AY139" s="1"/>
      <c r="AZ139" s="1"/>
      <c r="BA139" s="1"/>
      <c r="BB139" s="1"/>
      <c r="BC139" s="1"/>
      <c r="BD139" s="1"/>
      <c r="BE139" s="1"/>
      <c r="BF139" s="1"/>
    </row>
    <row r="140" spans="1:58" ht="15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4"/>
      <c r="AY140" s="1"/>
      <c r="AZ140" s="1"/>
      <c r="BA140" s="1"/>
      <c r="BB140" s="1"/>
      <c r="BC140" s="1"/>
      <c r="BD140" s="1"/>
      <c r="BE140" s="1"/>
      <c r="BF140" s="1"/>
    </row>
    <row r="141" spans="1:58" ht="15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4"/>
      <c r="AY141" s="1"/>
      <c r="AZ141" s="1"/>
      <c r="BA141" s="1"/>
      <c r="BB141" s="1"/>
      <c r="BC141" s="1"/>
      <c r="BD141" s="1"/>
      <c r="BE141" s="1"/>
      <c r="BF141" s="1"/>
    </row>
    <row r="142" spans="1:58" ht="15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4"/>
      <c r="AY142" s="1"/>
      <c r="AZ142" s="1"/>
      <c r="BA142" s="1"/>
      <c r="BB142" s="1"/>
      <c r="BC142" s="1"/>
      <c r="BD142" s="1"/>
      <c r="BE142" s="1"/>
      <c r="BF142" s="1"/>
    </row>
    <row r="143" spans="1:58" ht="15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4"/>
      <c r="AY143" s="1"/>
      <c r="AZ143" s="1"/>
      <c r="BA143" s="1"/>
      <c r="BB143" s="1"/>
      <c r="BC143" s="1"/>
      <c r="BD143" s="1"/>
      <c r="BE143" s="1"/>
      <c r="BF143" s="1"/>
    </row>
    <row r="144" spans="1:58" ht="15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4"/>
      <c r="AY144" s="1"/>
      <c r="AZ144" s="1"/>
      <c r="BA144" s="1"/>
      <c r="BB144" s="1"/>
      <c r="BC144" s="1"/>
      <c r="BD144" s="1"/>
      <c r="BE144" s="1"/>
      <c r="BF144" s="1"/>
    </row>
    <row r="145" spans="1:58" ht="15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4"/>
      <c r="AY145" s="1"/>
      <c r="AZ145" s="1"/>
      <c r="BA145" s="1"/>
      <c r="BB145" s="1"/>
      <c r="BC145" s="1"/>
      <c r="BD145" s="1"/>
      <c r="BE145" s="1"/>
      <c r="BF145" s="1"/>
    </row>
    <row r="146" spans="1:58" ht="15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4"/>
      <c r="AY146" s="1"/>
      <c r="AZ146" s="1"/>
      <c r="BA146" s="1"/>
      <c r="BB146" s="1"/>
      <c r="BC146" s="1"/>
      <c r="BD146" s="1"/>
      <c r="BE146" s="1"/>
      <c r="BF146" s="1"/>
    </row>
    <row r="147" spans="1:58" ht="15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4"/>
      <c r="AY147" s="1"/>
      <c r="AZ147" s="1"/>
      <c r="BA147" s="1"/>
      <c r="BB147" s="1"/>
      <c r="BC147" s="1"/>
      <c r="BD147" s="1"/>
      <c r="BE147" s="1"/>
      <c r="BF147" s="1"/>
    </row>
    <row r="148" spans="1:58" ht="15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4"/>
      <c r="AY148" s="1"/>
      <c r="AZ148" s="1"/>
      <c r="BA148" s="1"/>
      <c r="BB148" s="1"/>
      <c r="BC148" s="1"/>
      <c r="BD148" s="1"/>
      <c r="BE148" s="1"/>
      <c r="BF148" s="1"/>
    </row>
    <row r="149" spans="1:58" ht="15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4"/>
      <c r="AY149" s="1"/>
      <c r="AZ149" s="1"/>
      <c r="BA149" s="1"/>
      <c r="BB149" s="1"/>
      <c r="BC149" s="1"/>
      <c r="BD149" s="1"/>
      <c r="BE149" s="1"/>
      <c r="BF149" s="1"/>
    </row>
    <row r="150" spans="1:58" ht="15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4"/>
      <c r="AY150" s="1"/>
      <c r="AZ150" s="1"/>
      <c r="BA150" s="1"/>
      <c r="BB150" s="1"/>
      <c r="BC150" s="1"/>
      <c r="BD150" s="1"/>
      <c r="BE150" s="1"/>
      <c r="BF150" s="1"/>
    </row>
    <row r="151" spans="1:58" ht="15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4"/>
      <c r="AY151" s="1"/>
      <c r="AZ151" s="1"/>
      <c r="BA151" s="1"/>
      <c r="BB151" s="1"/>
      <c r="BC151" s="1"/>
      <c r="BD151" s="1"/>
      <c r="BE151" s="1"/>
      <c r="BF151" s="1"/>
    </row>
    <row r="152" spans="1:58" ht="15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4"/>
      <c r="AY152" s="1"/>
      <c r="AZ152" s="1"/>
      <c r="BA152" s="1"/>
      <c r="BB152" s="1"/>
      <c r="BC152" s="1"/>
      <c r="BD152" s="1"/>
      <c r="BE152" s="1"/>
      <c r="BF152" s="1"/>
    </row>
    <row r="153" spans="1:58" ht="15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4"/>
      <c r="AY153" s="1"/>
      <c r="AZ153" s="1"/>
      <c r="BA153" s="1"/>
      <c r="BB153" s="1"/>
      <c r="BC153" s="1"/>
      <c r="BD153" s="1"/>
      <c r="BE153" s="1"/>
      <c r="BF153" s="1"/>
    </row>
    <row r="154" spans="1:58" ht="15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4"/>
      <c r="AY154" s="1"/>
      <c r="AZ154" s="1"/>
      <c r="BA154" s="1"/>
      <c r="BB154" s="1"/>
      <c r="BC154" s="1"/>
      <c r="BD154" s="1"/>
      <c r="BE154" s="1"/>
      <c r="BF154" s="1"/>
    </row>
    <row r="155" spans="1:58" ht="15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4"/>
      <c r="AY155" s="1"/>
      <c r="AZ155" s="1"/>
      <c r="BA155" s="1"/>
      <c r="BB155" s="1"/>
      <c r="BC155" s="1"/>
      <c r="BD155" s="1"/>
      <c r="BE155" s="1"/>
      <c r="BF155" s="1"/>
    </row>
    <row r="156" spans="1:58" ht="15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4"/>
      <c r="AY156" s="1"/>
      <c r="AZ156" s="1"/>
      <c r="BA156" s="1"/>
      <c r="BB156" s="1"/>
      <c r="BC156" s="1"/>
      <c r="BD156" s="1"/>
      <c r="BE156" s="1"/>
      <c r="BF156" s="1"/>
    </row>
    <row r="157" spans="1:58" ht="15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4"/>
      <c r="AY157" s="1"/>
      <c r="AZ157" s="1"/>
      <c r="BA157" s="1"/>
      <c r="BB157" s="1"/>
      <c r="BC157" s="1"/>
      <c r="BD157" s="1"/>
      <c r="BE157" s="1"/>
      <c r="BF157" s="1"/>
    </row>
    <row r="158" spans="1:58" ht="15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4"/>
      <c r="AY158" s="1"/>
      <c r="AZ158" s="1"/>
      <c r="BA158" s="1"/>
      <c r="BB158" s="1"/>
      <c r="BC158" s="1"/>
      <c r="BD158" s="1"/>
      <c r="BE158" s="1"/>
      <c r="BF158" s="1"/>
    </row>
    <row r="159" spans="1:58" ht="15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4"/>
      <c r="AY159" s="1"/>
      <c r="AZ159" s="1"/>
      <c r="BA159" s="1"/>
      <c r="BB159" s="1"/>
      <c r="BC159" s="1"/>
      <c r="BD159" s="1"/>
      <c r="BE159" s="1"/>
      <c r="BF159" s="1"/>
    </row>
    <row r="160" spans="1:58" ht="15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4"/>
      <c r="AY160" s="1"/>
      <c r="AZ160" s="1"/>
      <c r="BA160" s="1"/>
      <c r="BB160" s="1"/>
      <c r="BC160" s="1"/>
      <c r="BD160" s="1"/>
      <c r="BE160" s="1"/>
      <c r="BF160" s="1"/>
    </row>
    <row r="161" spans="1:58" ht="15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4"/>
      <c r="AY161" s="1"/>
      <c r="AZ161" s="1"/>
      <c r="BA161" s="1"/>
      <c r="BB161" s="1"/>
      <c r="BC161" s="1"/>
      <c r="BD161" s="1"/>
      <c r="BE161" s="1"/>
      <c r="BF161" s="1"/>
    </row>
    <row r="162" spans="1:58" ht="15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4"/>
      <c r="AY162" s="1"/>
      <c r="AZ162" s="1"/>
      <c r="BA162" s="1"/>
      <c r="BB162" s="1"/>
      <c r="BC162" s="1"/>
      <c r="BD162" s="1"/>
      <c r="BE162" s="1"/>
      <c r="BF162" s="1"/>
    </row>
    <row r="163" spans="1:58" ht="15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4"/>
      <c r="AY163" s="1"/>
      <c r="AZ163" s="1"/>
      <c r="BA163" s="1"/>
      <c r="BB163" s="1"/>
      <c r="BC163" s="1"/>
      <c r="BD163" s="1"/>
      <c r="BE163" s="1"/>
      <c r="BF163" s="1"/>
    </row>
    <row r="164" spans="1:58" ht="15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4"/>
      <c r="AY164" s="1"/>
      <c r="AZ164" s="1"/>
      <c r="BA164" s="1"/>
      <c r="BB164" s="1"/>
      <c r="BC164" s="1"/>
      <c r="BD164" s="1"/>
      <c r="BE164" s="1"/>
      <c r="BF164" s="1"/>
    </row>
    <row r="165" spans="1:58" ht="15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4"/>
      <c r="AY165" s="1"/>
      <c r="AZ165" s="1"/>
      <c r="BA165" s="1"/>
      <c r="BB165" s="1"/>
      <c r="BC165" s="1"/>
      <c r="BD165" s="1"/>
      <c r="BE165" s="1"/>
      <c r="BF165" s="1"/>
    </row>
    <row r="166" spans="1:58" ht="15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4"/>
      <c r="AY166" s="1"/>
      <c r="AZ166" s="1"/>
      <c r="BA166" s="1"/>
      <c r="BB166" s="1"/>
      <c r="BC166" s="1"/>
      <c r="BD166" s="1"/>
      <c r="BE166" s="1"/>
      <c r="BF166" s="1"/>
    </row>
    <row r="167" spans="1:58" ht="15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4"/>
      <c r="AY167" s="1"/>
      <c r="AZ167" s="1"/>
      <c r="BA167" s="1"/>
      <c r="BB167" s="1"/>
      <c r="BC167" s="1"/>
      <c r="BD167" s="1"/>
      <c r="BE167" s="1"/>
      <c r="BF167" s="1"/>
    </row>
    <row r="168" spans="1:58" ht="15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4"/>
      <c r="AY168" s="1"/>
      <c r="AZ168" s="1"/>
      <c r="BA168" s="1"/>
      <c r="BB168" s="1"/>
      <c r="BC168" s="1"/>
      <c r="BD168" s="1"/>
      <c r="BE168" s="1"/>
      <c r="BF168" s="1"/>
    </row>
    <row r="169" spans="1:58" ht="15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4"/>
      <c r="AY169" s="1"/>
      <c r="AZ169" s="1"/>
      <c r="BA169" s="1"/>
      <c r="BB169" s="1"/>
      <c r="BC169" s="1"/>
      <c r="BD169" s="1"/>
      <c r="BE169" s="1"/>
      <c r="BF169" s="1"/>
    </row>
    <row r="170" spans="1:58" ht="15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4"/>
      <c r="AY170" s="1"/>
      <c r="AZ170" s="1"/>
      <c r="BA170" s="1"/>
      <c r="BB170" s="1"/>
      <c r="BC170" s="1"/>
      <c r="BD170" s="1"/>
      <c r="BE170" s="1"/>
      <c r="BF170" s="1"/>
    </row>
    <row r="171" spans="1:58" ht="15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4"/>
      <c r="AY171" s="1"/>
      <c r="AZ171" s="1"/>
      <c r="BA171" s="1"/>
      <c r="BB171" s="1"/>
      <c r="BC171" s="1"/>
      <c r="BD171" s="1"/>
      <c r="BE171" s="1"/>
      <c r="BF171" s="1"/>
    </row>
    <row r="172" spans="1:58" ht="15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4"/>
      <c r="AY172" s="1"/>
      <c r="AZ172" s="1"/>
      <c r="BA172" s="1"/>
      <c r="BB172" s="1"/>
      <c r="BC172" s="1"/>
      <c r="BD172" s="1"/>
      <c r="BE172" s="1"/>
      <c r="BF172" s="1"/>
    </row>
    <row r="173" spans="1:58" ht="15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4"/>
      <c r="AY173" s="1"/>
      <c r="AZ173" s="1"/>
      <c r="BA173" s="1"/>
      <c r="BB173" s="1"/>
      <c r="BC173" s="1"/>
      <c r="BD173" s="1"/>
      <c r="BE173" s="1"/>
      <c r="BF173" s="1"/>
    </row>
    <row r="174" spans="1:58" ht="15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4"/>
      <c r="AY174" s="1"/>
      <c r="AZ174" s="1"/>
      <c r="BA174" s="1"/>
      <c r="BB174" s="1"/>
      <c r="BC174" s="1"/>
      <c r="BD174" s="1"/>
      <c r="BE174" s="1"/>
      <c r="BF174" s="1"/>
    </row>
    <row r="175" spans="1:58" ht="15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4"/>
      <c r="AY175" s="1"/>
      <c r="AZ175" s="1"/>
      <c r="BA175" s="1"/>
      <c r="BB175" s="1"/>
      <c r="BC175" s="1"/>
      <c r="BD175" s="1"/>
      <c r="BE175" s="1"/>
      <c r="BF175" s="1"/>
    </row>
    <row r="176" spans="1:58" ht="15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4"/>
      <c r="AY176" s="1"/>
      <c r="AZ176" s="1"/>
      <c r="BA176" s="1"/>
      <c r="BB176" s="1"/>
      <c r="BC176" s="1"/>
      <c r="BD176" s="1"/>
      <c r="BE176" s="1"/>
      <c r="BF176" s="1"/>
    </row>
    <row r="177" spans="1:58" ht="15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4"/>
      <c r="AY177" s="1"/>
      <c r="AZ177" s="1"/>
      <c r="BA177" s="1"/>
      <c r="BB177" s="1"/>
      <c r="BC177" s="1"/>
      <c r="BD177" s="1"/>
      <c r="BE177" s="1"/>
      <c r="BF177" s="1"/>
    </row>
    <row r="178" spans="1:58" ht="15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4"/>
      <c r="AY178" s="1"/>
      <c r="AZ178" s="1"/>
      <c r="BA178" s="1"/>
      <c r="BB178" s="1"/>
      <c r="BC178" s="1"/>
      <c r="BD178" s="1"/>
      <c r="BE178" s="1"/>
      <c r="BF178" s="1"/>
    </row>
    <row r="179" spans="1:58" ht="15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4"/>
      <c r="AY179" s="1"/>
      <c r="AZ179" s="1"/>
      <c r="BA179" s="1"/>
      <c r="BB179" s="1"/>
      <c r="BC179" s="1"/>
      <c r="BD179" s="1"/>
      <c r="BE179" s="1"/>
      <c r="BF179" s="1"/>
    </row>
    <row r="180" spans="1:58" ht="15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4"/>
      <c r="AY180" s="1"/>
      <c r="AZ180" s="1"/>
      <c r="BA180" s="1"/>
      <c r="BB180" s="1"/>
      <c r="BC180" s="1"/>
      <c r="BD180" s="1"/>
      <c r="BE180" s="1"/>
      <c r="BF180" s="1"/>
    </row>
    <row r="181" spans="1:58" ht="15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4"/>
      <c r="AY181" s="1"/>
      <c r="AZ181" s="1"/>
      <c r="BA181" s="1"/>
      <c r="BB181" s="1"/>
      <c r="BC181" s="1"/>
      <c r="BD181" s="1"/>
      <c r="BE181" s="1"/>
      <c r="BF181" s="1"/>
    </row>
    <row r="182" spans="1:58" ht="15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4"/>
      <c r="AY182" s="1"/>
      <c r="AZ182" s="1"/>
      <c r="BA182" s="1"/>
      <c r="BB182" s="1"/>
      <c r="BC182" s="1"/>
      <c r="BD182" s="1"/>
      <c r="BE182" s="1"/>
      <c r="BF182" s="1"/>
    </row>
    <row r="183" spans="1:58" ht="15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4"/>
      <c r="AY183" s="1"/>
      <c r="AZ183" s="1"/>
      <c r="BA183" s="1"/>
      <c r="BB183" s="1"/>
      <c r="BC183" s="1"/>
      <c r="BD183" s="1"/>
      <c r="BE183" s="1"/>
      <c r="BF183" s="1"/>
    </row>
    <row r="184" spans="1:58" ht="15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4"/>
      <c r="AY184" s="1"/>
      <c r="AZ184" s="1"/>
      <c r="BA184" s="1"/>
      <c r="BB184" s="1"/>
      <c r="BC184" s="1"/>
      <c r="BD184" s="1"/>
      <c r="BE184" s="1"/>
      <c r="BF184" s="1"/>
    </row>
    <row r="185" spans="1:58" ht="15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4"/>
      <c r="AY185" s="1"/>
      <c r="AZ185" s="1"/>
      <c r="BA185" s="1"/>
      <c r="BB185" s="1"/>
      <c r="BC185" s="1"/>
      <c r="BD185" s="1"/>
      <c r="BE185" s="1"/>
      <c r="BF185" s="1"/>
    </row>
    <row r="186" spans="1:58" ht="15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4"/>
      <c r="AY186" s="1"/>
      <c r="AZ186" s="1"/>
      <c r="BA186" s="1"/>
      <c r="BB186" s="1"/>
      <c r="BC186" s="1"/>
      <c r="BD186" s="1"/>
      <c r="BE186" s="1"/>
      <c r="BF186" s="1"/>
    </row>
    <row r="187" spans="1:58" ht="15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4"/>
      <c r="AY187" s="1"/>
      <c r="AZ187" s="1"/>
      <c r="BA187" s="1"/>
      <c r="BB187" s="1"/>
      <c r="BC187" s="1"/>
      <c r="BD187" s="1"/>
      <c r="BE187" s="1"/>
      <c r="BF187" s="1"/>
    </row>
    <row r="188" spans="1:58" ht="15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4"/>
      <c r="AY188" s="1"/>
      <c r="AZ188" s="1"/>
      <c r="BA188" s="1"/>
      <c r="BB188" s="1"/>
      <c r="BC188" s="1"/>
      <c r="BD188" s="1"/>
      <c r="BE188" s="1"/>
      <c r="BF188" s="1"/>
    </row>
    <row r="189" spans="1:58" ht="15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4"/>
      <c r="AY189" s="1"/>
      <c r="AZ189" s="1"/>
      <c r="BA189" s="1"/>
      <c r="BB189" s="1"/>
      <c r="BC189" s="1"/>
      <c r="BD189" s="1"/>
      <c r="BE189" s="1"/>
      <c r="BF189" s="1"/>
    </row>
    <row r="190" spans="1:58" ht="15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4"/>
      <c r="AY190" s="1"/>
      <c r="AZ190" s="1"/>
      <c r="BA190" s="1"/>
      <c r="BB190" s="1"/>
      <c r="BC190" s="1"/>
      <c r="BD190" s="1"/>
      <c r="BE190" s="1"/>
      <c r="BF190" s="1"/>
    </row>
    <row r="191" spans="1:58" ht="15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4"/>
      <c r="AY191" s="1"/>
      <c r="AZ191" s="1"/>
      <c r="BA191" s="1"/>
      <c r="BB191" s="1"/>
      <c r="BC191" s="1"/>
      <c r="BD191" s="1"/>
      <c r="BE191" s="1"/>
      <c r="BF191" s="1"/>
    </row>
    <row r="192" spans="1:58" ht="15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4"/>
      <c r="AY192" s="1"/>
      <c r="AZ192" s="1"/>
      <c r="BA192" s="1"/>
      <c r="BB192" s="1"/>
      <c r="BC192" s="1"/>
      <c r="BD192" s="1"/>
      <c r="BE192" s="1"/>
      <c r="BF192" s="1"/>
    </row>
    <row r="193" spans="1:58" ht="15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4"/>
      <c r="AY193" s="1"/>
      <c r="AZ193" s="1"/>
      <c r="BA193" s="1"/>
      <c r="BB193" s="1"/>
      <c r="BC193" s="1"/>
      <c r="BD193" s="1"/>
      <c r="BE193" s="1"/>
      <c r="BF193" s="1"/>
    </row>
    <row r="194" spans="1:58" ht="15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4"/>
      <c r="AY194" s="1"/>
      <c r="AZ194" s="1"/>
      <c r="BA194" s="1"/>
      <c r="BB194" s="1"/>
      <c r="BC194" s="1"/>
      <c r="BD194" s="1"/>
      <c r="BE194" s="1"/>
      <c r="BF194" s="1"/>
    </row>
    <row r="195" spans="1:58" ht="15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4"/>
      <c r="AY195" s="1"/>
      <c r="AZ195" s="1"/>
      <c r="BA195" s="1"/>
      <c r="BB195" s="1"/>
      <c r="BC195" s="1"/>
      <c r="BD195" s="1"/>
      <c r="BE195" s="1"/>
      <c r="BF195" s="1"/>
    </row>
    <row r="196" spans="1:58" ht="15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4"/>
      <c r="AY196" s="1"/>
      <c r="AZ196" s="1"/>
      <c r="BA196" s="1"/>
      <c r="BB196" s="1"/>
      <c r="BC196" s="1"/>
      <c r="BD196" s="1"/>
      <c r="BE196" s="1"/>
      <c r="BF196" s="1"/>
    </row>
    <row r="197" spans="1:58" ht="15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4"/>
      <c r="AY197" s="1"/>
      <c r="AZ197" s="1"/>
      <c r="BA197" s="1"/>
      <c r="BB197" s="1"/>
      <c r="BC197" s="1"/>
      <c r="BD197" s="1"/>
      <c r="BE197" s="1"/>
      <c r="BF197" s="1"/>
    </row>
    <row r="198" spans="1:58" ht="15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4"/>
      <c r="AY198" s="1"/>
      <c r="AZ198" s="1"/>
      <c r="BA198" s="1"/>
      <c r="BB198" s="1"/>
      <c r="BC198" s="1"/>
      <c r="BD198" s="1"/>
      <c r="BE198" s="1"/>
      <c r="BF198" s="1"/>
    </row>
    <row r="199" spans="1:58" ht="15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4"/>
      <c r="AY199" s="1"/>
      <c r="AZ199" s="1"/>
      <c r="BA199" s="1"/>
      <c r="BB199" s="1"/>
      <c r="BC199" s="1"/>
      <c r="BD199" s="1"/>
      <c r="BE199" s="1"/>
      <c r="BF199" s="1"/>
    </row>
    <row r="200" spans="1:58" ht="15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4"/>
      <c r="AY200" s="1"/>
      <c r="AZ200" s="1"/>
      <c r="BA200" s="1"/>
      <c r="BB200" s="1"/>
      <c r="BC200" s="1"/>
      <c r="BD200" s="1"/>
      <c r="BE200" s="1"/>
      <c r="BF200" s="1"/>
    </row>
    <row r="201" spans="1:58" ht="15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4"/>
      <c r="AY201" s="1"/>
      <c r="AZ201" s="1"/>
      <c r="BA201" s="1"/>
      <c r="BB201" s="1"/>
      <c r="BC201" s="1"/>
      <c r="BD201" s="1"/>
      <c r="BE201" s="1"/>
      <c r="BF201" s="1"/>
    </row>
    <row r="202" spans="1:58" ht="15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4"/>
      <c r="AY202" s="1"/>
      <c r="AZ202" s="1"/>
      <c r="BA202" s="1"/>
      <c r="BB202" s="1"/>
      <c r="BC202" s="1"/>
      <c r="BD202" s="1"/>
      <c r="BE202" s="1"/>
      <c r="BF202" s="1"/>
    </row>
    <row r="203" spans="1:58" ht="15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4"/>
      <c r="AY203" s="1"/>
      <c r="AZ203" s="1"/>
      <c r="BA203" s="1"/>
      <c r="BB203" s="1"/>
      <c r="BC203" s="1"/>
      <c r="BD203" s="1"/>
      <c r="BE203" s="1"/>
      <c r="BF203" s="1"/>
    </row>
    <row r="204" spans="1:58" ht="15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4"/>
      <c r="AY204" s="1"/>
      <c r="AZ204" s="1"/>
      <c r="BA204" s="1"/>
      <c r="BB204" s="1"/>
      <c r="BC204" s="1"/>
      <c r="BD204" s="1"/>
      <c r="BE204" s="1"/>
      <c r="BF204" s="1"/>
    </row>
    <row r="205" spans="1:58" ht="15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4"/>
      <c r="AY205" s="1"/>
      <c r="AZ205" s="1"/>
      <c r="BA205" s="1"/>
      <c r="BB205" s="1"/>
      <c r="BC205" s="1"/>
      <c r="BD205" s="1"/>
      <c r="BE205" s="1"/>
      <c r="BF205" s="1"/>
    </row>
    <row r="206" spans="1:58" ht="15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4"/>
      <c r="AY206" s="1"/>
      <c r="AZ206" s="1"/>
      <c r="BA206" s="1"/>
      <c r="BB206" s="1"/>
      <c r="BC206" s="1"/>
      <c r="BD206" s="1"/>
      <c r="BE206" s="1"/>
      <c r="BF206" s="1"/>
    </row>
    <row r="207" spans="1:58" ht="15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4"/>
      <c r="AY207" s="1"/>
      <c r="AZ207" s="1"/>
      <c r="BA207" s="1"/>
      <c r="BB207" s="1"/>
      <c r="BC207" s="1"/>
      <c r="BD207" s="1"/>
      <c r="BE207" s="1"/>
      <c r="BF207" s="1"/>
    </row>
    <row r="208" spans="1:58" ht="15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4"/>
      <c r="AY208" s="1"/>
      <c r="AZ208" s="1"/>
      <c r="BA208" s="1"/>
      <c r="BB208" s="1"/>
      <c r="BC208" s="1"/>
      <c r="BD208" s="1"/>
      <c r="BE208" s="1"/>
      <c r="BF208" s="1"/>
    </row>
    <row r="209" spans="1:58" ht="15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4"/>
      <c r="AY209" s="1"/>
      <c r="AZ209" s="1"/>
      <c r="BA209" s="1"/>
      <c r="BB209" s="1"/>
      <c r="BC209" s="1"/>
      <c r="BD209" s="1"/>
      <c r="BE209" s="1"/>
      <c r="BF209" s="1"/>
    </row>
    <row r="210" spans="1:58" ht="15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4"/>
      <c r="AY210" s="1"/>
      <c r="AZ210" s="1"/>
      <c r="BA210" s="1"/>
      <c r="BB210" s="1"/>
      <c r="BC210" s="1"/>
      <c r="BD210" s="1"/>
      <c r="BE210" s="1"/>
      <c r="BF210" s="1"/>
    </row>
    <row r="211" spans="1:58" ht="15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4"/>
      <c r="AY211" s="1"/>
      <c r="AZ211" s="1"/>
      <c r="BA211" s="1"/>
      <c r="BB211" s="1"/>
      <c r="BC211" s="1"/>
      <c r="BD211" s="1"/>
      <c r="BE211" s="1"/>
      <c r="BF211" s="1"/>
    </row>
    <row r="212" spans="1:58" ht="15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4"/>
      <c r="AY212" s="1"/>
      <c r="AZ212" s="1"/>
      <c r="BA212" s="1"/>
      <c r="BB212" s="1"/>
      <c r="BC212" s="1"/>
      <c r="BD212" s="1"/>
      <c r="BE212" s="1"/>
      <c r="BF212" s="1"/>
    </row>
    <row r="213" spans="1:58" ht="15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4"/>
      <c r="AY213" s="1"/>
      <c r="AZ213" s="1"/>
      <c r="BA213" s="1"/>
      <c r="BB213" s="1"/>
      <c r="BC213" s="1"/>
      <c r="BD213" s="1"/>
      <c r="BE213" s="1"/>
      <c r="BF213" s="1"/>
    </row>
    <row r="214" spans="1:58" ht="15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4"/>
      <c r="AY214" s="1"/>
      <c r="AZ214" s="1"/>
      <c r="BA214" s="1"/>
      <c r="BB214" s="1"/>
      <c r="BC214" s="1"/>
      <c r="BD214" s="1"/>
      <c r="BE214" s="1"/>
      <c r="BF214" s="1"/>
    </row>
    <row r="215" spans="1:58" ht="15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4"/>
      <c r="AY215" s="1"/>
      <c r="AZ215" s="1"/>
      <c r="BA215" s="1"/>
      <c r="BB215" s="1"/>
      <c r="BC215" s="1"/>
      <c r="BD215" s="1"/>
      <c r="BE215" s="1"/>
      <c r="BF215" s="1"/>
    </row>
    <row r="216" spans="1:58" ht="15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4"/>
      <c r="AY216" s="1"/>
      <c r="AZ216" s="1"/>
      <c r="BA216" s="1"/>
      <c r="BB216" s="1"/>
      <c r="BC216" s="1"/>
      <c r="BD216" s="1"/>
      <c r="BE216" s="1"/>
      <c r="BF216" s="1"/>
    </row>
    <row r="217" spans="1:58" ht="15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4"/>
      <c r="AY217" s="1"/>
      <c r="AZ217" s="1"/>
      <c r="BA217" s="1"/>
      <c r="BB217" s="1"/>
      <c r="BC217" s="1"/>
      <c r="BD217" s="1"/>
      <c r="BE217" s="1"/>
      <c r="BF217" s="1"/>
    </row>
    <row r="218" spans="1:58" ht="15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4"/>
      <c r="AY218" s="1"/>
      <c r="AZ218" s="1"/>
      <c r="BA218" s="1"/>
      <c r="BB218" s="1"/>
      <c r="BC218" s="1"/>
      <c r="BD218" s="1"/>
      <c r="BE218" s="1"/>
      <c r="BF218" s="1"/>
    </row>
    <row r="219" spans="1:58" ht="15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4"/>
      <c r="AY219" s="1"/>
      <c r="AZ219" s="1"/>
      <c r="BA219" s="1"/>
      <c r="BB219" s="1"/>
      <c r="BC219" s="1"/>
      <c r="BD219" s="1"/>
      <c r="BE219" s="1"/>
      <c r="BF219" s="1"/>
    </row>
    <row r="220" spans="1:58" ht="15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4"/>
      <c r="AY220" s="1"/>
      <c r="AZ220" s="1"/>
      <c r="BA220" s="1"/>
      <c r="BB220" s="1"/>
      <c r="BC220" s="1"/>
      <c r="BD220" s="1"/>
      <c r="BE220" s="1"/>
      <c r="BF220" s="1"/>
    </row>
    <row r="221" spans="1:58" ht="15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4"/>
      <c r="AY221" s="1"/>
      <c r="AZ221" s="1"/>
      <c r="BA221" s="1"/>
      <c r="BB221" s="1"/>
      <c r="BC221" s="1"/>
      <c r="BD221" s="1"/>
      <c r="BE221" s="1"/>
      <c r="BF221" s="1"/>
    </row>
    <row r="222" spans="1:58" ht="15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4"/>
      <c r="AY222" s="1"/>
      <c r="AZ222" s="1"/>
      <c r="BA222" s="1"/>
      <c r="BB222" s="1"/>
      <c r="BC222" s="1"/>
      <c r="BD222" s="1"/>
      <c r="BE222" s="1"/>
      <c r="BF222" s="1"/>
    </row>
    <row r="223" spans="1:58" ht="15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4"/>
      <c r="AY223" s="1"/>
      <c r="AZ223" s="1"/>
      <c r="BA223" s="1"/>
      <c r="BB223" s="1"/>
      <c r="BC223" s="1"/>
      <c r="BD223" s="1"/>
      <c r="BE223" s="1"/>
      <c r="BF223" s="1"/>
    </row>
    <row r="224" spans="1:58" ht="15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4"/>
      <c r="AY224" s="1"/>
      <c r="AZ224" s="1"/>
      <c r="BA224" s="1"/>
      <c r="BB224" s="1"/>
      <c r="BC224" s="1"/>
      <c r="BD224" s="1"/>
      <c r="BE224" s="1"/>
      <c r="BF224" s="1"/>
    </row>
    <row r="225" spans="1:58" ht="15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4"/>
      <c r="AY225" s="1"/>
      <c r="AZ225" s="1"/>
      <c r="BA225" s="1"/>
      <c r="BB225" s="1"/>
      <c r="BC225" s="1"/>
      <c r="BD225" s="1"/>
      <c r="BE225" s="1"/>
      <c r="BF225" s="1"/>
    </row>
    <row r="226" spans="1:58" ht="15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4"/>
      <c r="AY226" s="1"/>
      <c r="AZ226" s="1"/>
      <c r="BA226" s="1"/>
      <c r="BB226" s="1"/>
      <c r="BC226" s="1"/>
      <c r="BD226" s="1"/>
      <c r="BE226" s="1"/>
      <c r="BF226" s="1"/>
    </row>
    <row r="227" spans="1:58" ht="15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4"/>
      <c r="AY227" s="1"/>
      <c r="AZ227" s="1"/>
      <c r="BA227" s="1"/>
      <c r="BB227" s="1"/>
      <c r="BC227" s="1"/>
      <c r="BD227" s="1"/>
      <c r="BE227" s="1"/>
      <c r="BF227" s="1"/>
    </row>
    <row r="228" spans="1:58" ht="15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4"/>
      <c r="AY228" s="1"/>
      <c r="AZ228" s="1"/>
      <c r="BA228" s="1"/>
      <c r="BB228" s="1"/>
      <c r="BC228" s="1"/>
      <c r="BD228" s="1"/>
      <c r="BE228" s="1"/>
      <c r="BF228" s="1"/>
    </row>
    <row r="229" spans="1:58" ht="15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4"/>
      <c r="AY229" s="1"/>
      <c r="AZ229" s="1"/>
      <c r="BA229" s="1"/>
      <c r="BB229" s="1"/>
      <c r="BC229" s="1"/>
      <c r="BD229" s="1"/>
      <c r="BE229" s="1"/>
      <c r="BF229" s="1"/>
    </row>
    <row r="230" spans="1:58" ht="15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4"/>
      <c r="AY230" s="1"/>
      <c r="AZ230" s="1"/>
      <c r="BA230" s="1"/>
      <c r="BB230" s="1"/>
      <c r="BC230" s="1"/>
      <c r="BD230" s="1"/>
      <c r="BE230" s="1"/>
      <c r="BF230" s="1"/>
    </row>
    <row r="231" spans="1:58" ht="15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4"/>
      <c r="AY231" s="1"/>
      <c r="AZ231" s="1"/>
      <c r="BA231" s="1"/>
      <c r="BB231" s="1"/>
      <c r="BC231" s="1"/>
      <c r="BD231" s="1"/>
      <c r="BE231" s="1"/>
      <c r="BF231" s="1"/>
    </row>
    <row r="232" spans="1:58" ht="15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4"/>
      <c r="AY232" s="1"/>
      <c r="AZ232" s="1"/>
      <c r="BA232" s="1"/>
      <c r="BB232" s="1"/>
      <c r="BC232" s="1"/>
      <c r="BD232" s="1"/>
      <c r="BE232" s="1"/>
      <c r="BF232" s="1"/>
    </row>
    <row r="233" spans="1:58" ht="15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4"/>
      <c r="AY233" s="1"/>
      <c r="AZ233" s="1"/>
      <c r="BA233" s="1"/>
      <c r="BB233" s="1"/>
      <c r="BC233" s="1"/>
      <c r="BD233" s="1"/>
      <c r="BE233" s="1"/>
      <c r="BF233" s="1"/>
    </row>
    <row r="234" spans="1:58" ht="15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4"/>
      <c r="AY234" s="1"/>
      <c r="AZ234" s="1"/>
      <c r="BA234" s="1"/>
      <c r="BB234" s="1"/>
      <c r="BC234" s="1"/>
      <c r="BD234" s="1"/>
      <c r="BE234" s="1"/>
      <c r="BF234" s="1"/>
    </row>
    <row r="235" spans="1:58" ht="15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4"/>
      <c r="AY235" s="1"/>
      <c r="AZ235" s="1"/>
      <c r="BA235" s="1"/>
      <c r="BB235" s="1"/>
      <c r="BC235" s="1"/>
      <c r="BD235" s="1"/>
      <c r="BE235" s="1"/>
      <c r="BF235" s="1"/>
    </row>
    <row r="236" spans="1:58" ht="15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4"/>
      <c r="AY236" s="1"/>
      <c r="AZ236" s="1"/>
      <c r="BA236" s="1"/>
      <c r="BB236" s="1"/>
      <c r="BC236" s="1"/>
      <c r="BD236" s="1"/>
      <c r="BE236" s="1"/>
      <c r="BF236" s="1"/>
    </row>
    <row r="237" spans="1:58" ht="15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4"/>
      <c r="AY237" s="1"/>
      <c r="AZ237" s="1"/>
      <c r="BA237" s="1"/>
      <c r="BB237" s="1"/>
      <c r="BC237" s="1"/>
      <c r="BD237" s="1"/>
      <c r="BE237" s="1"/>
      <c r="BF237" s="1"/>
    </row>
    <row r="238" spans="1:58" ht="15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4"/>
      <c r="AY238" s="1"/>
      <c r="AZ238" s="1"/>
      <c r="BA238" s="1"/>
      <c r="BB238" s="1"/>
      <c r="BC238" s="1"/>
      <c r="BD238" s="1"/>
      <c r="BE238" s="1"/>
      <c r="BF238" s="1"/>
    </row>
    <row r="239" spans="1:58" ht="15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4"/>
      <c r="AY239" s="1"/>
      <c r="AZ239" s="1"/>
      <c r="BA239" s="1"/>
      <c r="BB239" s="1"/>
      <c r="BC239" s="1"/>
      <c r="BD239" s="1"/>
      <c r="BE239" s="1"/>
      <c r="BF239" s="1"/>
    </row>
    <row r="240" spans="1:58" ht="15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4"/>
      <c r="AY240" s="1"/>
      <c r="AZ240" s="1"/>
      <c r="BA240" s="1"/>
      <c r="BB240" s="1"/>
      <c r="BC240" s="1"/>
      <c r="BD240" s="1"/>
      <c r="BE240" s="1"/>
      <c r="BF240" s="1"/>
    </row>
    <row r="241" spans="1:58" ht="15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4"/>
      <c r="AY241" s="1"/>
      <c r="AZ241" s="1"/>
      <c r="BA241" s="1"/>
      <c r="BB241" s="1"/>
      <c r="BC241" s="1"/>
      <c r="BD241" s="1"/>
      <c r="BE241" s="1"/>
      <c r="BF241" s="1"/>
    </row>
    <row r="242" spans="1:58" ht="15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4"/>
      <c r="AY242" s="1"/>
      <c r="AZ242" s="1"/>
      <c r="BA242" s="1"/>
      <c r="BB242" s="1"/>
      <c r="BC242" s="1"/>
      <c r="BD242" s="1"/>
      <c r="BE242" s="1"/>
      <c r="BF242" s="1"/>
    </row>
    <row r="243" spans="1:58" ht="15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4"/>
      <c r="AY243" s="1"/>
      <c r="AZ243" s="1"/>
      <c r="BA243" s="1"/>
      <c r="BB243" s="1"/>
      <c r="BC243" s="1"/>
      <c r="BD243" s="1"/>
      <c r="BE243" s="1"/>
      <c r="BF243" s="1"/>
    </row>
    <row r="244" spans="1:58" ht="15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4"/>
      <c r="AY244" s="1"/>
      <c r="AZ244" s="1"/>
      <c r="BA244" s="1"/>
      <c r="BB244" s="1"/>
      <c r="BC244" s="1"/>
      <c r="BD244" s="1"/>
      <c r="BE244" s="1"/>
      <c r="BF244" s="1"/>
    </row>
    <row r="245" spans="1:58" ht="15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4"/>
      <c r="AY245" s="1"/>
      <c r="AZ245" s="1"/>
      <c r="BA245" s="1"/>
      <c r="BB245" s="1"/>
      <c r="BC245" s="1"/>
      <c r="BD245" s="1"/>
      <c r="BE245" s="1"/>
      <c r="BF245" s="1"/>
    </row>
    <row r="246" spans="1:58" ht="15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4"/>
      <c r="AY246" s="1"/>
      <c r="AZ246" s="1"/>
      <c r="BA246" s="1"/>
      <c r="BB246" s="1"/>
      <c r="BC246" s="1"/>
      <c r="BD246" s="1"/>
      <c r="BE246" s="1"/>
      <c r="BF246" s="1"/>
    </row>
    <row r="247" spans="1:58" ht="15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4"/>
      <c r="AY247" s="1"/>
      <c r="AZ247" s="1"/>
      <c r="BA247" s="1"/>
      <c r="BB247" s="1"/>
      <c r="BC247" s="1"/>
      <c r="BD247" s="1"/>
      <c r="BE247" s="1"/>
      <c r="BF247" s="1"/>
    </row>
    <row r="248" spans="1:58" ht="15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4"/>
      <c r="AY248" s="1"/>
      <c r="AZ248" s="1"/>
      <c r="BA248" s="1"/>
      <c r="BB248" s="1"/>
      <c r="BC248" s="1"/>
      <c r="BD248" s="1"/>
      <c r="BE248" s="1"/>
      <c r="BF248" s="1"/>
    </row>
    <row r="249" spans="1:58" ht="15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4"/>
      <c r="AY249" s="1"/>
      <c r="AZ249" s="1"/>
      <c r="BA249" s="1"/>
      <c r="BB249" s="1"/>
      <c r="BC249" s="1"/>
      <c r="BD249" s="1"/>
      <c r="BE249" s="1"/>
      <c r="BF249" s="1"/>
    </row>
    <row r="250" spans="1:58" ht="15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4"/>
      <c r="AY250" s="1"/>
      <c r="AZ250" s="1"/>
      <c r="BA250" s="1"/>
      <c r="BB250" s="1"/>
      <c r="BC250" s="1"/>
      <c r="BD250" s="1"/>
      <c r="BE250" s="1"/>
      <c r="BF250" s="1"/>
    </row>
    <row r="251" spans="1:58" ht="15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4"/>
      <c r="AY251" s="1"/>
      <c r="AZ251" s="1"/>
      <c r="BA251" s="1"/>
      <c r="BB251" s="1"/>
      <c r="BC251" s="1"/>
      <c r="BD251" s="1"/>
      <c r="BE251" s="1"/>
      <c r="BF251" s="1"/>
    </row>
    <row r="252" spans="1:58" ht="15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4"/>
      <c r="AY252" s="1"/>
      <c r="AZ252" s="1"/>
      <c r="BA252" s="1"/>
      <c r="BB252" s="1"/>
      <c r="BC252" s="1"/>
      <c r="BD252" s="1"/>
      <c r="BE252" s="1"/>
      <c r="BF252" s="1"/>
    </row>
    <row r="253" spans="1:58" ht="15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4"/>
      <c r="AY253" s="1"/>
      <c r="AZ253" s="1"/>
      <c r="BA253" s="1"/>
      <c r="BB253" s="1"/>
      <c r="BC253" s="1"/>
      <c r="BD253" s="1"/>
      <c r="BE253" s="1"/>
      <c r="BF253" s="1"/>
    </row>
    <row r="254" spans="1:58" ht="15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4"/>
      <c r="AY254" s="1"/>
      <c r="AZ254" s="1"/>
      <c r="BA254" s="1"/>
      <c r="BB254" s="1"/>
      <c r="BC254" s="1"/>
      <c r="BD254" s="1"/>
      <c r="BE254" s="1"/>
      <c r="BF254" s="1"/>
    </row>
    <row r="255" spans="1:58" ht="15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4"/>
      <c r="AY255" s="1"/>
      <c r="AZ255" s="1"/>
      <c r="BA255" s="1"/>
      <c r="BB255" s="1"/>
      <c r="BC255" s="1"/>
      <c r="BD255" s="1"/>
      <c r="BE255" s="1"/>
      <c r="BF255" s="1"/>
    </row>
    <row r="256" spans="1:58" ht="15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4"/>
      <c r="AY256" s="1"/>
      <c r="AZ256" s="1"/>
      <c r="BA256" s="1"/>
      <c r="BB256" s="1"/>
      <c r="BC256" s="1"/>
      <c r="BD256" s="1"/>
      <c r="BE256" s="1"/>
      <c r="BF256" s="1"/>
    </row>
    <row r="257" spans="1:58" ht="15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4"/>
      <c r="AY257" s="1"/>
      <c r="AZ257" s="1"/>
      <c r="BA257" s="1"/>
      <c r="BB257" s="1"/>
      <c r="BC257" s="1"/>
      <c r="BD257" s="1"/>
      <c r="BE257" s="1"/>
      <c r="BF257" s="1"/>
    </row>
    <row r="258" spans="1:58" ht="15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4"/>
      <c r="AY258" s="1"/>
      <c r="AZ258" s="1"/>
      <c r="BA258" s="1"/>
      <c r="BB258" s="1"/>
      <c r="BC258" s="1"/>
      <c r="BD258" s="1"/>
      <c r="BE258" s="1"/>
      <c r="BF258" s="1"/>
    </row>
    <row r="259" spans="1:58" ht="15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4"/>
      <c r="AY259" s="1"/>
      <c r="AZ259" s="1"/>
      <c r="BA259" s="1"/>
      <c r="BB259" s="1"/>
      <c r="BC259" s="1"/>
      <c r="BD259" s="1"/>
      <c r="BE259" s="1"/>
      <c r="BF259" s="1"/>
    </row>
    <row r="260" spans="1:58" ht="15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4"/>
      <c r="AY260" s="1"/>
      <c r="AZ260" s="1"/>
      <c r="BA260" s="1"/>
      <c r="BB260" s="1"/>
      <c r="BC260" s="1"/>
      <c r="BD260" s="1"/>
      <c r="BE260" s="1"/>
      <c r="BF260" s="1"/>
    </row>
    <row r="261" spans="1:58" ht="15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4"/>
      <c r="AY261" s="1"/>
      <c r="AZ261" s="1"/>
      <c r="BA261" s="1"/>
      <c r="BB261" s="1"/>
      <c r="BC261" s="1"/>
      <c r="BD261" s="1"/>
      <c r="BE261" s="1"/>
      <c r="BF261" s="1"/>
    </row>
    <row r="262" spans="1:58" ht="15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4"/>
      <c r="AY262" s="1"/>
      <c r="AZ262" s="1"/>
      <c r="BA262" s="1"/>
      <c r="BB262" s="1"/>
      <c r="BC262" s="1"/>
      <c r="BD262" s="1"/>
      <c r="BE262" s="1"/>
      <c r="BF262" s="1"/>
    </row>
    <row r="263" spans="1:58" ht="15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4"/>
      <c r="AY263" s="1"/>
      <c r="AZ263" s="1"/>
      <c r="BA263" s="1"/>
      <c r="BB263" s="1"/>
      <c r="BC263" s="1"/>
      <c r="BD263" s="1"/>
      <c r="BE263" s="1"/>
      <c r="BF263" s="1"/>
    </row>
    <row r="264" spans="1:58" ht="15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4"/>
      <c r="AY264" s="1"/>
      <c r="AZ264" s="1"/>
      <c r="BA264" s="1"/>
      <c r="BB264" s="1"/>
      <c r="BC264" s="1"/>
      <c r="BD264" s="1"/>
      <c r="BE264" s="1"/>
      <c r="BF264" s="1"/>
    </row>
    <row r="265" spans="1:58" ht="15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4"/>
      <c r="AY265" s="1"/>
      <c r="AZ265" s="1"/>
      <c r="BA265" s="1"/>
      <c r="BB265" s="1"/>
      <c r="BC265" s="1"/>
      <c r="BD265" s="1"/>
      <c r="BE265" s="1"/>
      <c r="BF265" s="1"/>
    </row>
    <row r="266" spans="1:58" ht="15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4"/>
      <c r="AY266" s="1"/>
      <c r="AZ266" s="1"/>
      <c r="BA266" s="1"/>
      <c r="BB266" s="1"/>
      <c r="BC266" s="1"/>
      <c r="BD266" s="1"/>
      <c r="BE266" s="1"/>
      <c r="BF266" s="1"/>
    </row>
    <row r="267" spans="1:58" ht="15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4"/>
      <c r="AY267" s="1"/>
      <c r="AZ267" s="1"/>
      <c r="BA267" s="1"/>
      <c r="BB267" s="1"/>
      <c r="BC267" s="1"/>
      <c r="BD267" s="1"/>
      <c r="BE267" s="1"/>
      <c r="BF267" s="1"/>
    </row>
    <row r="268" spans="1:58" ht="15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4"/>
      <c r="AY268" s="1"/>
      <c r="AZ268" s="1"/>
      <c r="BA268" s="1"/>
      <c r="BB268" s="1"/>
      <c r="BC268" s="1"/>
      <c r="BD268" s="1"/>
      <c r="BE268" s="1"/>
      <c r="BF268" s="1"/>
    </row>
    <row r="269" spans="1:58" ht="15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4"/>
      <c r="AY269" s="1"/>
      <c r="AZ269" s="1"/>
      <c r="BA269" s="1"/>
      <c r="BB269" s="1"/>
      <c r="BC269" s="1"/>
      <c r="BD269" s="1"/>
      <c r="BE269" s="1"/>
      <c r="BF269" s="1"/>
    </row>
    <row r="270" spans="1:58" ht="15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4"/>
      <c r="AY270" s="1"/>
      <c r="AZ270" s="1"/>
      <c r="BA270" s="1"/>
      <c r="BB270" s="1"/>
      <c r="BC270" s="1"/>
      <c r="BD270" s="1"/>
      <c r="BE270" s="1"/>
      <c r="BF270" s="1"/>
    </row>
    <row r="271" spans="1:58" ht="15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4"/>
      <c r="AY271" s="1"/>
      <c r="AZ271" s="1"/>
      <c r="BA271" s="1"/>
      <c r="BB271" s="1"/>
      <c r="BC271" s="1"/>
      <c r="BD271" s="1"/>
      <c r="BE271" s="1"/>
      <c r="BF271" s="1"/>
    </row>
    <row r="272" spans="1:58" ht="15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4"/>
      <c r="AY272" s="1"/>
      <c r="AZ272" s="1"/>
      <c r="BA272" s="1"/>
      <c r="BB272" s="1"/>
      <c r="BC272" s="1"/>
      <c r="BD272" s="1"/>
      <c r="BE272" s="1"/>
      <c r="BF272" s="1"/>
    </row>
    <row r="273" spans="1:58" ht="15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4"/>
      <c r="AY273" s="1"/>
      <c r="AZ273" s="1"/>
      <c r="BA273" s="1"/>
      <c r="BB273" s="1"/>
      <c r="BC273" s="1"/>
      <c r="BD273" s="1"/>
      <c r="BE273" s="1"/>
      <c r="BF273" s="1"/>
    </row>
    <row r="274" spans="1:58" ht="15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4"/>
      <c r="AY274" s="1"/>
      <c r="AZ274" s="1"/>
      <c r="BA274" s="1"/>
      <c r="BB274" s="1"/>
      <c r="BC274" s="1"/>
      <c r="BD274" s="1"/>
      <c r="BE274" s="1"/>
      <c r="BF274" s="1"/>
    </row>
    <row r="275" spans="1:58" ht="15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4"/>
      <c r="AY275" s="1"/>
      <c r="AZ275" s="1"/>
      <c r="BA275" s="1"/>
      <c r="BB275" s="1"/>
      <c r="BC275" s="1"/>
      <c r="BD275" s="1"/>
      <c r="BE275" s="1"/>
      <c r="BF275" s="1"/>
    </row>
    <row r="276" spans="1:58" ht="15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4"/>
      <c r="AY276" s="1"/>
      <c r="AZ276" s="1"/>
      <c r="BA276" s="1"/>
      <c r="BB276" s="1"/>
      <c r="BC276" s="1"/>
      <c r="BD276" s="1"/>
      <c r="BE276" s="1"/>
      <c r="BF276" s="1"/>
    </row>
    <row r="277" spans="1:58" ht="15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4"/>
      <c r="AY277" s="1"/>
      <c r="AZ277" s="1"/>
      <c r="BA277" s="1"/>
      <c r="BB277" s="1"/>
      <c r="BC277" s="1"/>
      <c r="BD277" s="1"/>
      <c r="BE277" s="1"/>
      <c r="BF277" s="1"/>
    </row>
    <row r="278" spans="1:58" ht="15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4"/>
      <c r="AY278" s="1"/>
      <c r="AZ278" s="1"/>
      <c r="BA278" s="1"/>
      <c r="BB278" s="1"/>
      <c r="BC278" s="1"/>
      <c r="BD278" s="1"/>
      <c r="BE278" s="1"/>
      <c r="BF278" s="1"/>
    </row>
    <row r="279" spans="1:58" ht="15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4"/>
      <c r="AY279" s="1"/>
      <c r="AZ279" s="1"/>
      <c r="BA279" s="1"/>
      <c r="BB279" s="1"/>
      <c r="BC279" s="1"/>
      <c r="BD279" s="1"/>
      <c r="BE279" s="1"/>
      <c r="BF279" s="1"/>
    </row>
    <row r="280" spans="1:58" ht="15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4"/>
      <c r="AY280" s="1"/>
      <c r="AZ280" s="1"/>
      <c r="BA280" s="1"/>
      <c r="BB280" s="1"/>
      <c r="BC280" s="1"/>
      <c r="BD280" s="1"/>
      <c r="BE280" s="1"/>
      <c r="BF280" s="1"/>
    </row>
    <row r="281" spans="1:58" ht="15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4"/>
      <c r="AY281" s="1"/>
      <c r="AZ281" s="1"/>
      <c r="BA281" s="1"/>
      <c r="BB281" s="1"/>
      <c r="BC281" s="1"/>
      <c r="BD281" s="1"/>
      <c r="BE281" s="1"/>
      <c r="BF281" s="1"/>
    </row>
    <row r="282" spans="1:58" ht="15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4"/>
      <c r="AY282" s="1"/>
      <c r="AZ282" s="1"/>
      <c r="BA282" s="1"/>
      <c r="BB282" s="1"/>
      <c r="BC282" s="1"/>
      <c r="BD282" s="1"/>
      <c r="BE282" s="1"/>
      <c r="BF282" s="1"/>
    </row>
    <row r="283" spans="1:58" ht="15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4"/>
      <c r="AY283" s="1"/>
      <c r="AZ283" s="1"/>
      <c r="BA283" s="1"/>
      <c r="BB283" s="1"/>
      <c r="BC283" s="1"/>
      <c r="BD283" s="1"/>
      <c r="BE283" s="1"/>
      <c r="BF283" s="1"/>
    </row>
    <row r="284" spans="1:58" ht="15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4"/>
      <c r="AY284" s="1"/>
      <c r="AZ284" s="1"/>
      <c r="BA284" s="1"/>
      <c r="BB284" s="1"/>
      <c r="BC284" s="1"/>
      <c r="BD284" s="1"/>
      <c r="BE284" s="1"/>
      <c r="BF284" s="1"/>
    </row>
    <row r="285" spans="1:58" ht="15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4"/>
      <c r="AY285" s="1"/>
      <c r="AZ285" s="1"/>
      <c r="BA285" s="1"/>
      <c r="BB285" s="1"/>
      <c r="BC285" s="1"/>
      <c r="BD285" s="1"/>
      <c r="BE285" s="1"/>
      <c r="BF285" s="1"/>
    </row>
    <row r="286" spans="1:58" ht="15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4"/>
      <c r="AY286" s="1"/>
      <c r="AZ286" s="1"/>
      <c r="BA286" s="1"/>
      <c r="BB286" s="1"/>
      <c r="BC286" s="1"/>
      <c r="BD286" s="1"/>
      <c r="BE286" s="1"/>
      <c r="BF286" s="1"/>
    </row>
    <row r="287" spans="1:58" ht="15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4"/>
      <c r="AY287" s="1"/>
      <c r="AZ287" s="1"/>
      <c r="BA287" s="1"/>
      <c r="BB287" s="1"/>
      <c r="BC287" s="1"/>
      <c r="BD287" s="1"/>
      <c r="BE287" s="1"/>
      <c r="BF287" s="1"/>
    </row>
    <row r="288" spans="1:58" ht="15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4"/>
      <c r="AY288" s="1"/>
      <c r="AZ288" s="1"/>
      <c r="BA288" s="1"/>
      <c r="BB288" s="1"/>
      <c r="BC288" s="1"/>
      <c r="BD288" s="1"/>
      <c r="BE288" s="1"/>
      <c r="BF288" s="1"/>
    </row>
    <row r="289" spans="1:58" ht="15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4"/>
      <c r="AY289" s="1"/>
      <c r="AZ289" s="1"/>
      <c r="BA289" s="1"/>
      <c r="BB289" s="1"/>
      <c r="BC289" s="1"/>
      <c r="BD289" s="1"/>
      <c r="BE289" s="1"/>
      <c r="BF289" s="1"/>
    </row>
    <row r="290" spans="1:58" ht="15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4"/>
      <c r="AY290" s="1"/>
      <c r="AZ290" s="1"/>
      <c r="BA290" s="1"/>
      <c r="BB290" s="1"/>
      <c r="BC290" s="1"/>
      <c r="BD290" s="1"/>
      <c r="BE290" s="1"/>
      <c r="BF290" s="1"/>
    </row>
    <row r="291" spans="1:58" ht="15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4"/>
      <c r="AY291" s="1"/>
      <c r="AZ291" s="1"/>
      <c r="BA291" s="1"/>
      <c r="BB291" s="1"/>
      <c r="BC291" s="1"/>
      <c r="BD291" s="1"/>
      <c r="BE291" s="1"/>
      <c r="BF291" s="1"/>
    </row>
    <row r="292" spans="1:58" ht="15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4"/>
      <c r="AY292" s="1"/>
      <c r="AZ292" s="1"/>
      <c r="BA292" s="1"/>
      <c r="BB292" s="1"/>
      <c r="BC292" s="1"/>
      <c r="BD292" s="1"/>
      <c r="BE292" s="1"/>
      <c r="BF292" s="1"/>
    </row>
    <row r="293" spans="1:58" ht="15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4"/>
      <c r="AY293" s="1"/>
      <c r="AZ293" s="1"/>
      <c r="BA293" s="1"/>
      <c r="BB293" s="1"/>
      <c r="BC293" s="1"/>
      <c r="BD293" s="1"/>
      <c r="BE293" s="1"/>
      <c r="BF293" s="1"/>
    </row>
    <row r="294" spans="1:58" ht="15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4"/>
      <c r="AY294" s="1"/>
      <c r="AZ294" s="1"/>
      <c r="BA294" s="1"/>
      <c r="BB294" s="1"/>
      <c r="BC294" s="1"/>
      <c r="BD294" s="1"/>
      <c r="BE294" s="1"/>
      <c r="BF294" s="1"/>
    </row>
    <row r="295" spans="1:58" ht="15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4"/>
      <c r="AY295" s="1"/>
      <c r="AZ295" s="1"/>
      <c r="BA295" s="1"/>
      <c r="BB295" s="1"/>
      <c r="BC295" s="1"/>
      <c r="BD295" s="1"/>
      <c r="BE295" s="1"/>
      <c r="BF295" s="1"/>
    </row>
    <row r="296" spans="1:58" ht="15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4"/>
      <c r="AY296" s="1"/>
      <c r="AZ296" s="1"/>
      <c r="BA296" s="1"/>
      <c r="BB296" s="1"/>
      <c r="BC296" s="1"/>
      <c r="BD296" s="1"/>
      <c r="BE296" s="1"/>
      <c r="BF296" s="1"/>
    </row>
    <row r="297" spans="1:58" ht="15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4"/>
      <c r="AY297" s="1"/>
      <c r="AZ297" s="1"/>
      <c r="BA297" s="1"/>
      <c r="BB297" s="1"/>
      <c r="BC297" s="1"/>
      <c r="BD297" s="1"/>
      <c r="BE297" s="1"/>
      <c r="BF297" s="1"/>
    </row>
    <row r="298" spans="1:58" ht="15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4"/>
      <c r="AY298" s="1"/>
      <c r="AZ298" s="1"/>
      <c r="BA298" s="1"/>
      <c r="BB298" s="1"/>
      <c r="BC298" s="1"/>
      <c r="BD298" s="1"/>
      <c r="BE298" s="1"/>
      <c r="BF298" s="1"/>
    </row>
    <row r="299" spans="1:58" ht="15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4"/>
      <c r="AY299" s="1"/>
      <c r="AZ299" s="1"/>
      <c r="BA299" s="1"/>
      <c r="BB299" s="1"/>
      <c r="BC299" s="1"/>
      <c r="BD299" s="1"/>
      <c r="BE299" s="1"/>
      <c r="BF299" s="1"/>
    </row>
    <row r="300" spans="1:58" ht="15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4"/>
      <c r="AY300" s="1"/>
      <c r="AZ300" s="1"/>
      <c r="BA300" s="1"/>
      <c r="BB300" s="1"/>
      <c r="BC300" s="1"/>
      <c r="BD300" s="1"/>
      <c r="BE300" s="1"/>
      <c r="BF300" s="1"/>
    </row>
    <row r="301" spans="1:58" ht="15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4"/>
      <c r="AY301" s="1"/>
      <c r="AZ301" s="1"/>
      <c r="BA301" s="1"/>
      <c r="BB301" s="1"/>
      <c r="BC301" s="1"/>
      <c r="BD301" s="1"/>
      <c r="BE301" s="1"/>
      <c r="BF301" s="1"/>
    </row>
    <row r="302" spans="1:58" ht="15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4"/>
      <c r="AY302" s="1"/>
      <c r="AZ302" s="1"/>
      <c r="BA302" s="1"/>
      <c r="BB302" s="1"/>
      <c r="BC302" s="1"/>
      <c r="BD302" s="1"/>
      <c r="BE302" s="1"/>
      <c r="BF302" s="1"/>
    </row>
    <row r="303" spans="1:58" ht="15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4"/>
      <c r="AY303" s="1"/>
      <c r="AZ303" s="1"/>
      <c r="BA303" s="1"/>
      <c r="BB303" s="1"/>
      <c r="BC303" s="1"/>
      <c r="BD303" s="1"/>
      <c r="BE303" s="1"/>
      <c r="BF303" s="1"/>
    </row>
    <row r="304" spans="1:58" ht="15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4"/>
      <c r="AY304" s="1"/>
      <c r="AZ304" s="1"/>
      <c r="BA304" s="1"/>
      <c r="BB304" s="1"/>
      <c r="BC304" s="1"/>
      <c r="BD304" s="1"/>
      <c r="BE304" s="1"/>
      <c r="BF304" s="1"/>
    </row>
    <row r="305" spans="1:58" ht="15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4"/>
      <c r="AY305" s="1"/>
      <c r="AZ305" s="1"/>
      <c r="BA305" s="1"/>
      <c r="BB305" s="1"/>
      <c r="BC305" s="1"/>
      <c r="BD305" s="1"/>
      <c r="BE305" s="1"/>
      <c r="BF305" s="1"/>
    </row>
    <row r="306" spans="1:58" ht="15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4"/>
      <c r="AY306" s="1"/>
      <c r="AZ306" s="1"/>
      <c r="BA306" s="1"/>
      <c r="BB306" s="1"/>
      <c r="BC306" s="1"/>
      <c r="BD306" s="1"/>
      <c r="BE306" s="1"/>
      <c r="BF306" s="1"/>
    </row>
    <row r="307" spans="1:58" ht="15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4"/>
      <c r="AY307" s="1"/>
      <c r="AZ307" s="1"/>
      <c r="BA307" s="1"/>
      <c r="BB307" s="1"/>
      <c r="BC307" s="1"/>
      <c r="BD307" s="1"/>
      <c r="BE307" s="1"/>
      <c r="BF307" s="1"/>
    </row>
    <row r="308" spans="1:58" ht="15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4"/>
      <c r="AY308" s="1"/>
      <c r="AZ308" s="1"/>
      <c r="BA308" s="1"/>
      <c r="BB308" s="1"/>
      <c r="BC308" s="1"/>
      <c r="BD308" s="1"/>
      <c r="BE308" s="1"/>
      <c r="BF308" s="1"/>
    </row>
    <row r="309" spans="1:58" ht="15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4"/>
      <c r="AY309" s="1"/>
      <c r="AZ309" s="1"/>
      <c r="BA309" s="1"/>
      <c r="BB309" s="1"/>
      <c r="BC309" s="1"/>
      <c r="BD309" s="1"/>
      <c r="BE309" s="1"/>
      <c r="BF309" s="1"/>
    </row>
    <row r="310" spans="1:58" ht="15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4"/>
      <c r="AY310" s="1"/>
      <c r="AZ310" s="1"/>
      <c r="BA310" s="1"/>
      <c r="BB310" s="1"/>
      <c r="BC310" s="1"/>
      <c r="BD310" s="1"/>
      <c r="BE310" s="1"/>
      <c r="BF310" s="1"/>
    </row>
    <row r="311" spans="1:58" ht="15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4"/>
      <c r="AY311" s="1"/>
      <c r="AZ311" s="1"/>
      <c r="BA311" s="1"/>
      <c r="BB311" s="1"/>
      <c r="BC311" s="1"/>
      <c r="BD311" s="1"/>
      <c r="BE311" s="1"/>
      <c r="BF311" s="1"/>
    </row>
    <row r="312" spans="1:58" ht="15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4"/>
      <c r="AY312" s="1"/>
      <c r="AZ312" s="1"/>
      <c r="BA312" s="1"/>
      <c r="BB312" s="1"/>
      <c r="BC312" s="1"/>
      <c r="BD312" s="1"/>
      <c r="BE312" s="1"/>
      <c r="BF312" s="1"/>
    </row>
    <row r="313" spans="1:58" ht="15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4"/>
      <c r="AY313" s="1"/>
      <c r="AZ313" s="1"/>
      <c r="BA313" s="1"/>
      <c r="BB313" s="1"/>
      <c r="BC313" s="1"/>
      <c r="BD313" s="1"/>
      <c r="BE313" s="1"/>
      <c r="BF313" s="1"/>
    </row>
    <row r="314" spans="1:58" ht="15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4"/>
      <c r="AY314" s="1"/>
      <c r="AZ314" s="1"/>
      <c r="BA314" s="1"/>
      <c r="BB314" s="1"/>
      <c r="BC314" s="1"/>
      <c r="BD314" s="1"/>
      <c r="BE314" s="1"/>
      <c r="BF314" s="1"/>
    </row>
    <row r="315" spans="1:58" ht="15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4"/>
      <c r="AY315" s="1"/>
      <c r="AZ315" s="1"/>
      <c r="BA315" s="1"/>
      <c r="BB315" s="1"/>
      <c r="BC315" s="1"/>
      <c r="BD315" s="1"/>
      <c r="BE315" s="1"/>
      <c r="BF315" s="1"/>
    </row>
    <row r="316" spans="1:58" ht="15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4"/>
      <c r="AY316" s="1"/>
      <c r="AZ316" s="1"/>
      <c r="BA316" s="1"/>
      <c r="BB316" s="1"/>
      <c r="BC316" s="1"/>
      <c r="BD316" s="1"/>
      <c r="BE316" s="1"/>
      <c r="BF316" s="1"/>
    </row>
    <row r="317" spans="1:58" ht="15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4"/>
      <c r="AY317" s="1"/>
      <c r="AZ317" s="1"/>
      <c r="BA317" s="1"/>
      <c r="BB317" s="1"/>
      <c r="BC317" s="1"/>
      <c r="BD317" s="1"/>
      <c r="BE317" s="1"/>
      <c r="BF317" s="1"/>
    </row>
    <row r="318" spans="1:58" ht="15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4"/>
      <c r="AY318" s="1"/>
      <c r="AZ318" s="1"/>
      <c r="BA318" s="1"/>
      <c r="BB318" s="1"/>
      <c r="BC318" s="1"/>
      <c r="BD318" s="1"/>
      <c r="BE318" s="1"/>
      <c r="BF318" s="1"/>
    </row>
    <row r="319" spans="1:58" ht="15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4"/>
      <c r="AY319" s="1"/>
      <c r="AZ319" s="1"/>
      <c r="BA319" s="1"/>
      <c r="BB319" s="1"/>
      <c r="BC319" s="1"/>
      <c r="BD319" s="1"/>
      <c r="BE319" s="1"/>
      <c r="BF319" s="1"/>
    </row>
    <row r="320" spans="1:58" ht="15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4"/>
      <c r="AY320" s="1"/>
      <c r="AZ320" s="1"/>
      <c r="BA320" s="1"/>
      <c r="BB320" s="1"/>
      <c r="BC320" s="1"/>
      <c r="BD320" s="1"/>
      <c r="BE320" s="1"/>
      <c r="BF320" s="1"/>
    </row>
    <row r="321" spans="1:58" ht="15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4"/>
      <c r="AY321" s="1"/>
      <c r="AZ321" s="1"/>
      <c r="BA321" s="1"/>
      <c r="BB321" s="1"/>
      <c r="BC321" s="1"/>
      <c r="BD321" s="1"/>
      <c r="BE321" s="1"/>
      <c r="BF321" s="1"/>
    </row>
    <row r="322" spans="1:58" ht="15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4"/>
      <c r="AY322" s="1"/>
      <c r="AZ322" s="1"/>
      <c r="BA322" s="1"/>
      <c r="BB322" s="1"/>
      <c r="BC322" s="1"/>
      <c r="BD322" s="1"/>
      <c r="BE322" s="1"/>
      <c r="BF322" s="1"/>
    </row>
    <row r="323" spans="1:58" ht="15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4"/>
      <c r="AY323" s="1"/>
      <c r="AZ323" s="1"/>
      <c r="BA323" s="1"/>
      <c r="BB323" s="1"/>
      <c r="BC323" s="1"/>
      <c r="BD323" s="1"/>
      <c r="BE323" s="1"/>
      <c r="BF323" s="1"/>
    </row>
    <row r="324" spans="1:58" ht="15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4"/>
      <c r="AY324" s="1"/>
      <c r="AZ324" s="1"/>
      <c r="BA324" s="1"/>
      <c r="BB324" s="1"/>
      <c r="BC324" s="1"/>
      <c r="BD324" s="1"/>
      <c r="BE324" s="1"/>
      <c r="BF324" s="1"/>
    </row>
    <row r="325" spans="1:58" ht="15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4"/>
      <c r="AY325" s="1"/>
      <c r="AZ325" s="1"/>
      <c r="BA325" s="1"/>
      <c r="BB325" s="1"/>
      <c r="BC325" s="1"/>
      <c r="BD325" s="1"/>
      <c r="BE325" s="1"/>
      <c r="BF325" s="1"/>
    </row>
    <row r="326" spans="1:58" ht="15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4"/>
      <c r="AY326" s="1"/>
      <c r="AZ326" s="1"/>
      <c r="BA326" s="1"/>
      <c r="BB326" s="1"/>
      <c r="BC326" s="1"/>
      <c r="BD326" s="1"/>
      <c r="BE326" s="1"/>
      <c r="BF326" s="1"/>
    </row>
    <row r="327" spans="1:58" ht="15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4"/>
      <c r="AY327" s="1"/>
      <c r="AZ327" s="1"/>
      <c r="BA327" s="1"/>
      <c r="BB327" s="1"/>
      <c r="BC327" s="1"/>
      <c r="BD327" s="1"/>
      <c r="BE327" s="1"/>
      <c r="BF327" s="1"/>
    </row>
    <row r="328" spans="1:58" ht="15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4"/>
      <c r="AY328" s="1"/>
      <c r="AZ328" s="1"/>
      <c r="BA328" s="1"/>
      <c r="BB328" s="1"/>
      <c r="BC328" s="1"/>
      <c r="BD328" s="1"/>
      <c r="BE328" s="1"/>
      <c r="BF328" s="1"/>
    </row>
    <row r="329" spans="1:58" ht="15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4"/>
      <c r="AY329" s="1"/>
      <c r="AZ329" s="1"/>
      <c r="BA329" s="1"/>
      <c r="BB329" s="1"/>
      <c r="BC329" s="1"/>
      <c r="BD329" s="1"/>
      <c r="BE329" s="1"/>
      <c r="BF329" s="1"/>
    </row>
    <row r="330" spans="1:58" ht="15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4"/>
      <c r="AY330" s="1"/>
      <c r="AZ330" s="1"/>
      <c r="BA330" s="1"/>
      <c r="BB330" s="1"/>
      <c r="BC330" s="1"/>
      <c r="BD330" s="1"/>
      <c r="BE330" s="1"/>
      <c r="BF330" s="1"/>
    </row>
    <row r="331" spans="1:58" ht="15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4"/>
      <c r="AY331" s="1"/>
      <c r="AZ331" s="1"/>
      <c r="BA331" s="1"/>
      <c r="BB331" s="1"/>
      <c r="BC331" s="1"/>
      <c r="BD331" s="1"/>
      <c r="BE331" s="1"/>
      <c r="BF331" s="1"/>
    </row>
    <row r="332" spans="1:58" ht="15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4"/>
      <c r="AY332" s="1"/>
      <c r="AZ332" s="1"/>
      <c r="BA332" s="1"/>
      <c r="BB332" s="1"/>
      <c r="BC332" s="1"/>
      <c r="BD332" s="1"/>
      <c r="BE332" s="1"/>
      <c r="BF332" s="1"/>
    </row>
    <row r="333" spans="1:58" ht="15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4"/>
      <c r="AY333" s="1"/>
      <c r="AZ333" s="1"/>
      <c r="BA333" s="1"/>
      <c r="BB333" s="1"/>
      <c r="BC333" s="1"/>
      <c r="BD333" s="1"/>
      <c r="BE333" s="1"/>
      <c r="BF333" s="1"/>
    </row>
    <row r="334" spans="1:58" ht="15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4"/>
      <c r="AY334" s="1"/>
      <c r="AZ334" s="1"/>
      <c r="BA334" s="1"/>
      <c r="BB334" s="1"/>
      <c r="BC334" s="1"/>
      <c r="BD334" s="1"/>
      <c r="BE334" s="1"/>
      <c r="BF334" s="1"/>
    </row>
    <row r="335" spans="1:58" ht="15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4"/>
      <c r="AY335" s="1"/>
      <c r="AZ335" s="1"/>
      <c r="BA335" s="1"/>
      <c r="BB335" s="1"/>
      <c r="BC335" s="1"/>
      <c r="BD335" s="1"/>
      <c r="BE335" s="1"/>
      <c r="BF335" s="1"/>
    </row>
    <row r="336" spans="1:58" ht="15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4"/>
      <c r="AY336" s="1"/>
      <c r="AZ336" s="1"/>
      <c r="BA336" s="1"/>
      <c r="BB336" s="1"/>
      <c r="BC336" s="1"/>
      <c r="BD336" s="1"/>
      <c r="BE336" s="1"/>
      <c r="BF336" s="1"/>
    </row>
    <row r="337" spans="1:58" ht="15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4"/>
      <c r="AY337" s="1"/>
      <c r="AZ337" s="1"/>
      <c r="BA337" s="1"/>
      <c r="BB337" s="1"/>
      <c r="BC337" s="1"/>
      <c r="BD337" s="1"/>
      <c r="BE337" s="1"/>
      <c r="BF337" s="1"/>
    </row>
    <row r="338" spans="1:58" ht="15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4"/>
      <c r="AY338" s="1"/>
      <c r="AZ338" s="1"/>
      <c r="BA338" s="1"/>
      <c r="BB338" s="1"/>
      <c r="BC338" s="1"/>
      <c r="BD338" s="1"/>
      <c r="BE338" s="1"/>
      <c r="BF338" s="1"/>
    </row>
    <row r="339" spans="1:58" ht="15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4"/>
      <c r="AY339" s="1"/>
      <c r="AZ339" s="1"/>
      <c r="BA339" s="1"/>
      <c r="BB339" s="1"/>
      <c r="BC339" s="1"/>
      <c r="BD339" s="1"/>
      <c r="BE339" s="1"/>
      <c r="BF339" s="1"/>
    </row>
    <row r="340" spans="1:58" ht="15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4"/>
      <c r="AY340" s="1"/>
      <c r="AZ340" s="1"/>
      <c r="BA340" s="1"/>
      <c r="BB340" s="1"/>
      <c r="BC340" s="1"/>
      <c r="BD340" s="1"/>
      <c r="BE340" s="1"/>
      <c r="BF340" s="1"/>
    </row>
    <row r="341" spans="1:58" ht="15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4"/>
      <c r="AY341" s="1"/>
      <c r="AZ341" s="1"/>
      <c r="BA341" s="1"/>
      <c r="BB341" s="1"/>
      <c r="BC341" s="1"/>
      <c r="BD341" s="1"/>
      <c r="BE341" s="1"/>
      <c r="BF341" s="1"/>
    </row>
    <row r="342" spans="1:58" ht="15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4"/>
      <c r="AY342" s="1"/>
      <c r="AZ342" s="1"/>
      <c r="BA342" s="1"/>
      <c r="BB342" s="1"/>
      <c r="BC342" s="1"/>
      <c r="BD342" s="1"/>
      <c r="BE342" s="1"/>
      <c r="BF342" s="1"/>
    </row>
    <row r="343" spans="1:58" ht="15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4"/>
      <c r="AY343" s="1"/>
      <c r="AZ343" s="1"/>
      <c r="BA343" s="1"/>
      <c r="BB343" s="1"/>
      <c r="BC343" s="1"/>
      <c r="BD343" s="1"/>
      <c r="BE343" s="1"/>
      <c r="BF343" s="1"/>
    </row>
    <row r="344" spans="1:58" ht="15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4"/>
      <c r="AY344" s="1"/>
      <c r="AZ344" s="1"/>
      <c r="BA344" s="1"/>
      <c r="BB344" s="1"/>
      <c r="BC344" s="1"/>
      <c r="BD344" s="1"/>
      <c r="BE344" s="1"/>
      <c r="BF344" s="1"/>
    </row>
    <row r="345" spans="1:58" ht="15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4"/>
      <c r="AY345" s="1"/>
      <c r="AZ345" s="1"/>
      <c r="BA345" s="1"/>
      <c r="BB345" s="1"/>
      <c r="BC345" s="1"/>
      <c r="BD345" s="1"/>
      <c r="BE345" s="1"/>
      <c r="BF345" s="1"/>
    </row>
    <row r="346" spans="1:58" ht="15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4"/>
      <c r="AY346" s="1"/>
      <c r="AZ346" s="1"/>
      <c r="BA346" s="1"/>
      <c r="BB346" s="1"/>
      <c r="BC346" s="1"/>
      <c r="BD346" s="1"/>
      <c r="BE346" s="1"/>
      <c r="BF346" s="1"/>
    </row>
    <row r="347" spans="1:58" ht="15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4"/>
      <c r="AY347" s="1"/>
      <c r="AZ347" s="1"/>
      <c r="BA347" s="1"/>
      <c r="BB347" s="1"/>
      <c r="BC347" s="1"/>
      <c r="BD347" s="1"/>
      <c r="BE347" s="1"/>
      <c r="BF347" s="1"/>
    </row>
    <row r="348" spans="1:58" ht="15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4"/>
      <c r="AY348" s="1"/>
      <c r="AZ348" s="1"/>
      <c r="BA348" s="1"/>
      <c r="BB348" s="1"/>
      <c r="BC348" s="1"/>
      <c r="BD348" s="1"/>
      <c r="BE348" s="1"/>
      <c r="BF348" s="1"/>
    </row>
    <row r="349" spans="1:58" ht="15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4"/>
      <c r="AY349" s="1"/>
      <c r="AZ349" s="1"/>
      <c r="BA349" s="1"/>
      <c r="BB349" s="1"/>
      <c r="BC349" s="1"/>
      <c r="BD349" s="1"/>
      <c r="BE349" s="1"/>
      <c r="BF349" s="1"/>
    </row>
    <row r="350" spans="1:58" ht="15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4"/>
      <c r="AY350" s="1"/>
      <c r="AZ350" s="1"/>
      <c r="BA350" s="1"/>
      <c r="BB350" s="1"/>
      <c r="BC350" s="1"/>
      <c r="BD350" s="1"/>
      <c r="BE350" s="1"/>
      <c r="BF350" s="1"/>
    </row>
    <row r="351" spans="1:58" ht="15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4"/>
      <c r="AY351" s="1"/>
      <c r="AZ351" s="1"/>
      <c r="BA351" s="1"/>
      <c r="BB351" s="1"/>
      <c r="BC351" s="1"/>
      <c r="BD351" s="1"/>
      <c r="BE351" s="1"/>
      <c r="BF351" s="1"/>
    </row>
    <row r="352" spans="1:58" ht="15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4"/>
      <c r="AY352" s="1"/>
      <c r="AZ352" s="1"/>
      <c r="BA352" s="1"/>
      <c r="BB352" s="1"/>
      <c r="BC352" s="1"/>
      <c r="BD352" s="1"/>
      <c r="BE352" s="1"/>
      <c r="BF352" s="1"/>
    </row>
    <row r="353" spans="1:58" ht="15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4"/>
      <c r="AY353" s="1"/>
      <c r="AZ353" s="1"/>
      <c r="BA353" s="1"/>
      <c r="BB353" s="1"/>
      <c r="BC353" s="1"/>
      <c r="BD353" s="1"/>
      <c r="BE353" s="1"/>
      <c r="BF353" s="1"/>
    </row>
    <row r="354" spans="1:58" ht="15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4"/>
      <c r="AY354" s="1"/>
      <c r="AZ354" s="1"/>
      <c r="BA354" s="1"/>
      <c r="BB354" s="1"/>
      <c r="BC354" s="1"/>
      <c r="BD354" s="1"/>
      <c r="BE354" s="1"/>
      <c r="BF354" s="1"/>
    </row>
    <row r="355" spans="1:58" ht="15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4"/>
      <c r="AY355" s="1"/>
      <c r="AZ355" s="1"/>
      <c r="BA355" s="1"/>
      <c r="BB355" s="1"/>
      <c r="BC355" s="1"/>
      <c r="BD355" s="1"/>
      <c r="BE355" s="1"/>
      <c r="BF355" s="1"/>
    </row>
    <row r="356" spans="1:58" ht="15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4"/>
      <c r="AY356" s="1"/>
      <c r="AZ356" s="1"/>
      <c r="BA356" s="1"/>
      <c r="BB356" s="1"/>
      <c r="BC356" s="1"/>
      <c r="BD356" s="1"/>
      <c r="BE356" s="1"/>
      <c r="BF356" s="1"/>
    </row>
    <row r="357" spans="1:58" ht="15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4"/>
      <c r="AY357" s="1"/>
      <c r="AZ357" s="1"/>
      <c r="BA357" s="1"/>
      <c r="BB357" s="1"/>
      <c r="BC357" s="1"/>
      <c r="BD357" s="1"/>
      <c r="BE357" s="1"/>
      <c r="BF357" s="1"/>
    </row>
    <row r="358" spans="1:58" ht="15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4"/>
      <c r="AY358" s="1"/>
      <c r="AZ358" s="1"/>
      <c r="BA358" s="1"/>
      <c r="BB358" s="1"/>
      <c r="BC358" s="1"/>
      <c r="BD358" s="1"/>
      <c r="BE358" s="1"/>
      <c r="BF358" s="1"/>
    </row>
    <row r="359" spans="1:58" ht="15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4"/>
      <c r="AY359" s="1"/>
      <c r="AZ359" s="1"/>
      <c r="BA359" s="1"/>
      <c r="BB359" s="1"/>
      <c r="BC359" s="1"/>
      <c r="BD359" s="1"/>
      <c r="BE359" s="1"/>
      <c r="BF359" s="1"/>
    </row>
    <row r="360" spans="1:58" ht="15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4"/>
      <c r="AY360" s="1"/>
      <c r="AZ360" s="1"/>
      <c r="BA360" s="1"/>
      <c r="BB360" s="1"/>
      <c r="BC360" s="1"/>
      <c r="BD360" s="1"/>
      <c r="BE360" s="1"/>
      <c r="BF360" s="1"/>
    </row>
    <row r="361" spans="1:58" ht="15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4"/>
      <c r="AY361" s="1"/>
      <c r="AZ361" s="1"/>
      <c r="BA361" s="1"/>
      <c r="BB361" s="1"/>
      <c r="BC361" s="1"/>
      <c r="BD361" s="1"/>
      <c r="BE361" s="1"/>
      <c r="BF361" s="1"/>
    </row>
    <row r="362" spans="1:58" ht="15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4"/>
      <c r="AY362" s="1"/>
      <c r="AZ362" s="1"/>
      <c r="BA362" s="1"/>
      <c r="BB362" s="1"/>
      <c r="BC362" s="1"/>
      <c r="BD362" s="1"/>
      <c r="BE362" s="1"/>
      <c r="BF362" s="1"/>
    </row>
    <row r="363" spans="1:58" ht="15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4"/>
      <c r="AY363" s="1"/>
      <c r="AZ363" s="1"/>
      <c r="BA363" s="1"/>
      <c r="BB363" s="1"/>
      <c r="BC363" s="1"/>
      <c r="BD363" s="1"/>
      <c r="BE363" s="1"/>
      <c r="BF363" s="1"/>
    </row>
    <row r="364" spans="1:58" ht="15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4"/>
      <c r="AY364" s="1"/>
      <c r="AZ364" s="1"/>
      <c r="BA364" s="1"/>
      <c r="BB364" s="1"/>
      <c r="BC364" s="1"/>
      <c r="BD364" s="1"/>
      <c r="BE364" s="1"/>
      <c r="BF364" s="1"/>
    </row>
    <row r="365" spans="1:58" ht="15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4"/>
      <c r="AY365" s="1"/>
      <c r="AZ365" s="1"/>
      <c r="BA365" s="1"/>
      <c r="BB365" s="1"/>
      <c r="BC365" s="1"/>
      <c r="BD365" s="1"/>
      <c r="BE365" s="1"/>
      <c r="BF365" s="1"/>
    </row>
    <row r="366" spans="1:58" ht="15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4"/>
      <c r="AY366" s="1"/>
      <c r="AZ366" s="1"/>
      <c r="BA366" s="1"/>
      <c r="BB366" s="1"/>
      <c r="BC366" s="1"/>
      <c r="BD366" s="1"/>
      <c r="BE366" s="1"/>
      <c r="BF366" s="1"/>
    </row>
    <row r="367" spans="1:58" ht="15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4"/>
      <c r="AY367" s="1"/>
      <c r="AZ367" s="1"/>
      <c r="BA367" s="1"/>
      <c r="BB367" s="1"/>
      <c r="BC367" s="1"/>
      <c r="BD367" s="1"/>
      <c r="BE367" s="1"/>
      <c r="BF367" s="1"/>
    </row>
    <row r="368" spans="1:58" ht="15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4"/>
      <c r="AY368" s="1"/>
      <c r="AZ368" s="1"/>
      <c r="BA368" s="1"/>
      <c r="BB368" s="1"/>
      <c r="BC368" s="1"/>
      <c r="BD368" s="1"/>
      <c r="BE368" s="1"/>
      <c r="BF368" s="1"/>
    </row>
    <row r="369" spans="1:58" ht="15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4"/>
      <c r="AY369" s="1"/>
      <c r="AZ369" s="1"/>
      <c r="BA369" s="1"/>
      <c r="BB369" s="1"/>
      <c r="BC369" s="1"/>
      <c r="BD369" s="1"/>
      <c r="BE369" s="1"/>
      <c r="BF369" s="1"/>
    </row>
    <row r="370" spans="1:58" ht="15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4"/>
      <c r="AY370" s="1"/>
      <c r="AZ370" s="1"/>
      <c r="BA370" s="1"/>
      <c r="BB370" s="1"/>
      <c r="BC370" s="1"/>
      <c r="BD370" s="1"/>
      <c r="BE370" s="1"/>
      <c r="BF370" s="1"/>
    </row>
    <row r="371" spans="1:58" ht="15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4"/>
      <c r="AY371" s="1"/>
      <c r="AZ371" s="1"/>
      <c r="BA371" s="1"/>
      <c r="BB371" s="1"/>
      <c r="BC371" s="1"/>
      <c r="BD371" s="1"/>
      <c r="BE371" s="1"/>
      <c r="BF371" s="1"/>
    </row>
    <row r="372" spans="1:58" ht="15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4"/>
      <c r="AY372" s="1"/>
      <c r="AZ372" s="1"/>
      <c r="BA372" s="1"/>
      <c r="BB372" s="1"/>
      <c r="BC372" s="1"/>
      <c r="BD372" s="1"/>
      <c r="BE372" s="1"/>
      <c r="BF372" s="1"/>
    </row>
    <row r="373" spans="1:58" ht="15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4"/>
      <c r="AY373" s="1"/>
      <c r="AZ373" s="1"/>
      <c r="BA373" s="1"/>
      <c r="BB373" s="1"/>
      <c r="BC373" s="1"/>
      <c r="BD373" s="1"/>
      <c r="BE373" s="1"/>
      <c r="BF373" s="1"/>
    </row>
    <row r="374" spans="1:58" ht="15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4"/>
      <c r="AY374" s="1"/>
      <c r="AZ374" s="1"/>
      <c r="BA374" s="1"/>
      <c r="BB374" s="1"/>
      <c r="BC374" s="1"/>
      <c r="BD374" s="1"/>
      <c r="BE374" s="1"/>
      <c r="BF374" s="1"/>
    </row>
    <row r="375" spans="1:58" ht="15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4"/>
      <c r="AY375" s="1"/>
      <c r="AZ375" s="1"/>
      <c r="BA375" s="1"/>
      <c r="BB375" s="1"/>
      <c r="BC375" s="1"/>
      <c r="BD375" s="1"/>
      <c r="BE375" s="1"/>
      <c r="BF375" s="1"/>
    </row>
    <row r="376" spans="1:58" ht="15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4"/>
      <c r="AY376" s="1"/>
      <c r="AZ376" s="1"/>
      <c r="BA376" s="1"/>
      <c r="BB376" s="1"/>
      <c r="BC376" s="1"/>
      <c r="BD376" s="1"/>
      <c r="BE376" s="1"/>
      <c r="BF376" s="1"/>
    </row>
    <row r="377" spans="1:58" ht="15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4"/>
      <c r="AY377" s="1"/>
      <c r="AZ377" s="1"/>
      <c r="BA377" s="1"/>
      <c r="BB377" s="1"/>
      <c r="BC377" s="1"/>
      <c r="BD377" s="1"/>
      <c r="BE377" s="1"/>
      <c r="BF377" s="1"/>
    </row>
    <row r="378" spans="1:58" ht="15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4"/>
      <c r="AY378" s="1"/>
      <c r="AZ378" s="1"/>
      <c r="BA378" s="1"/>
      <c r="BB378" s="1"/>
      <c r="BC378" s="1"/>
      <c r="BD378" s="1"/>
      <c r="BE378" s="1"/>
      <c r="BF378" s="1"/>
    </row>
    <row r="379" spans="1:58" ht="15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4"/>
      <c r="AY379" s="1"/>
      <c r="AZ379" s="1"/>
      <c r="BA379" s="1"/>
      <c r="BB379" s="1"/>
      <c r="BC379" s="1"/>
      <c r="BD379" s="1"/>
      <c r="BE379" s="1"/>
      <c r="BF379" s="1"/>
    </row>
    <row r="380" spans="1:58" ht="15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4"/>
      <c r="AY380" s="1"/>
      <c r="AZ380" s="1"/>
      <c r="BA380" s="1"/>
      <c r="BB380" s="1"/>
      <c r="BC380" s="1"/>
      <c r="BD380" s="1"/>
      <c r="BE380" s="1"/>
      <c r="BF380" s="1"/>
    </row>
    <row r="381" spans="1:58" ht="15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4"/>
      <c r="AY381" s="1"/>
      <c r="AZ381" s="1"/>
      <c r="BA381" s="1"/>
      <c r="BB381" s="1"/>
      <c r="BC381" s="1"/>
      <c r="BD381" s="1"/>
      <c r="BE381" s="1"/>
      <c r="BF381" s="1"/>
    </row>
    <row r="382" spans="1:58" ht="15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4"/>
      <c r="AY382" s="1"/>
      <c r="AZ382" s="1"/>
      <c r="BA382" s="1"/>
      <c r="BB382" s="1"/>
      <c r="BC382" s="1"/>
      <c r="BD382" s="1"/>
      <c r="BE382" s="1"/>
      <c r="BF382" s="1"/>
    </row>
    <row r="383" spans="1:58" ht="15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4"/>
      <c r="AY383" s="1"/>
      <c r="AZ383" s="1"/>
      <c r="BA383" s="1"/>
      <c r="BB383" s="1"/>
      <c r="BC383" s="1"/>
      <c r="BD383" s="1"/>
      <c r="BE383" s="1"/>
      <c r="BF383" s="1"/>
    </row>
    <row r="384" spans="1:58" ht="15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4"/>
      <c r="AY384" s="1"/>
      <c r="AZ384" s="1"/>
      <c r="BA384" s="1"/>
      <c r="BB384" s="1"/>
      <c r="BC384" s="1"/>
      <c r="BD384" s="1"/>
      <c r="BE384" s="1"/>
      <c r="BF384" s="1"/>
    </row>
    <row r="385" spans="1:58" ht="15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4"/>
      <c r="AY385" s="1"/>
      <c r="AZ385" s="1"/>
      <c r="BA385" s="1"/>
      <c r="BB385" s="1"/>
      <c r="BC385" s="1"/>
      <c r="BD385" s="1"/>
      <c r="BE385" s="1"/>
      <c r="BF385" s="1"/>
    </row>
    <row r="386" spans="1:58" ht="15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4"/>
      <c r="AY386" s="1"/>
      <c r="AZ386" s="1"/>
      <c r="BA386" s="1"/>
      <c r="BB386" s="1"/>
      <c r="BC386" s="1"/>
      <c r="BD386" s="1"/>
      <c r="BE386" s="1"/>
      <c r="BF386" s="1"/>
    </row>
    <row r="387" spans="1:58" ht="15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4"/>
      <c r="AY387" s="1"/>
      <c r="AZ387" s="1"/>
      <c r="BA387" s="1"/>
      <c r="BB387" s="1"/>
      <c r="BC387" s="1"/>
      <c r="BD387" s="1"/>
      <c r="BE387" s="1"/>
      <c r="BF387" s="1"/>
    </row>
    <row r="388" spans="1:58" ht="15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4"/>
      <c r="AY388" s="1"/>
      <c r="AZ388" s="1"/>
      <c r="BA388" s="1"/>
      <c r="BB388" s="1"/>
      <c r="BC388" s="1"/>
      <c r="BD388" s="1"/>
      <c r="BE388" s="1"/>
      <c r="BF388" s="1"/>
    </row>
    <row r="389" spans="1:58" ht="15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4"/>
      <c r="AY389" s="1"/>
      <c r="AZ389" s="1"/>
      <c r="BA389" s="1"/>
      <c r="BB389" s="1"/>
      <c r="BC389" s="1"/>
      <c r="BD389" s="1"/>
      <c r="BE389" s="1"/>
      <c r="BF389" s="1"/>
    </row>
    <row r="390" spans="1:58" ht="15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4"/>
      <c r="AY390" s="1"/>
      <c r="AZ390" s="1"/>
      <c r="BA390" s="1"/>
      <c r="BB390" s="1"/>
      <c r="BC390" s="1"/>
      <c r="BD390" s="1"/>
      <c r="BE390" s="1"/>
      <c r="BF390" s="1"/>
    </row>
    <row r="391" spans="1:58" ht="15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4"/>
      <c r="AY391" s="1"/>
      <c r="AZ391" s="1"/>
      <c r="BA391" s="1"/>
      <c r="BB391" s="1"/>
      <c r="BC391" s="1"/>
      <c r="BD391" s="1"/>
      <c r="BE391" s="1"/>
      <c r="BF391" s="1"/>
    </row>
    <row r="392" spans="1:58" ht="15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4"/>
      <c r="AY392" s="1"/>
      <c r="AZ392" s="1"/>
      <c r="BA392" s="1"/>
      <c r="BB392" s="1"/>
      <c r="BC392" s="1"/>
      <c r="BD392" s="1"/>
      <c r="BE392" s="1"/>
      <c r="BF392" s="1"/>
    </row>
    <row r="393" spans="1:58" ht="15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4"/>
      <c r="AY393" s="1"/>
      <c r="AZ393" s="1"/>
      <c r="BA393" s="1"/>
      <c r="BB393" s="1"/>
      <c r="BC393" s="1"/>
      <c r="BD393" s="1"/>
      <c r="BE393" s="1"/>
      <c r="BF393" s="1"/>
    </row>
    <row r="394" spans="1:58" ht="15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4"/>
      <c r="AY394" s="1"/>
      <c r="AZ394" s="1"/>
      <c r="BA394" s="1"/>
      <c r="BB394" s="1"/>
      <c r="BC394" s="1"/>
      <c r="BD394" s="1"/>
      <c r="BE394" s="1"/>
      <c r="BF394" s="1"/>
    </row>
    <row r="395" spans="1:58" ht="15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4"/>
      <c r="AY395" s="1"/>
      <c r="AZ395" s="1"/>
      <c r="BA395" s="1"/>
      <c r="BB395" s="1"/>
      <c r="BC395" s="1"/>
      <c r="BD395" s="1"/>
      <c r="BE395" s="1"/>
      <c r="BF395" s="1"/>
    </row>
    <row r="396" spans="1:58" ht="15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4"/>
      <c r="AY396" s="1"/>
      <c r="AZ396" s="1"/>
      <c r="BA396" s="1"/>
      <c r="BB396" s="1"/>
      <c r="BC396" s="1"/>
      <c r="BD396" s="1"/>
      <c r="BE396" s="1"/>
      <c r="BF396" s="1"/>
    </row>
    <row r="397" spans="1:58" ht="15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4"/>
      <c r="AY397" s="1"/>
      <c r="AZ397" s="1"/>
      <c r="BA397" s="1"/>
      <c r="BB397" s="1"/>
      <c r="BC397" s="1"/>
      <c r="BD397" s="1"/>
      <c r="BE397" s="1"/>
      <c r="BF397" s="1"/>
    </row>
    <row r="398" spans="1:58" ht="15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4"/>
      <c r="AY398" s="1"/>
      <c r="AZ398" s="1"/>
      <c r="BA398" s="1"/>
      <c r="BB398" s="1"/>
      <c r="BC398" s="1"/>
      <c r="BD398" s="1"/>
      <c r="BE398" s="1"/>
      <c r="BF398" s="1"/>
    </row>
    <row r="399" spans="1:58" ht="15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4"/>
      <c r="AY399" s="1"/>
      <c r="AZ399" s="1"/>
      <c r="BA399" s="1"/>
      <c r="BB399" s="1"/>
      <c r="BC399" s="1"/>
      <c r="BD399" s="1"/>
      <c r="BE399" s="1"/>
      <c r="BF399" s="1"/>
    </row>
    <row r="400" spans="1:58" ht="15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4"/>
      <c r="AY400" s="1"/>
      <c r="AZ400" s="1"/>
      <c r="BA400" s="1"/>
      <c r="BB400" s="1"/>
      <c r="BC400" s="1"/>
      <c r="BD400" s="1"/>
      <c r="BE400" s="1"/>
      <c r="BF400" s="1"/>
    </row>
    <row r="401" spans="1:58" ht="15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4"/>
      <c r="AY401" s="1"/>
      <c r="AZ401" s="1"/>
      <c r="BA401" s="1"/>
      <c r="BB401" s="1"/>
      <c r="BC401" s="1"/>
      <c r="BD401" s="1"/>
      <c r="BE401" s="1"/>
      <c r="BF401" s="1"/>
    </row>
    <row r="402" spans="1:58" ht="15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4"/>
      <c r="AY402" s="1"/>
      <c r="AZ402" s="1"/>
      <c r="BA402" s="1"/>
      <c r="BB402" s="1"/>
      <c r="BC402" s="1"/>
      <c r="BD402" s="1"/>
      <c r="BE402" s="1"/>
      <c r="BF402" s="1"/>
    </row>
    <row r="403" spans="1:58" ht="15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4"/>
      <c r="AY403" s="1"/>
      <c r="AZ403" s="1"/>
      <c r="BA403" s="1"/>
      <c r="BB403" s="1"/>
      <c r="BC403" s="1"/>
      <c r="BD403" s="1"/>
      <c r="BE403" s="1"/>
      <c r="BF403" s="1"/>
    </row>
    <row r="404" spans="1:58" ht="15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4"/>
      <c r="AY404" s="1"/>
      <c r="AZ404" s="1"/>
      <c r="BA404" s="1"/>
      <c r="BB404" s="1"/>
      <c r="BC404" s="1"/>
      <c r="BD404" s="1"/>
      <c r="BE404" s="1"/>
      <c r="BF404" s="1"/>
    </row>
    <row r="405" spans="1:58" ht="15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4"/>
      <c r="AY405" s="1"/>
      <c r="AZ405" s="1"/>
      <c r="BA405" s="1"/>
      <c r="BB405" s="1"/>
      <c r="BC405" s="1"/>
      <c r="BD405" s="1"/>
      <c r="BE405" s="1"/>
      <c r="BF405" s="1"/>
    </row>
    <row r="406" spans="1:58" ht="15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4"/>
      <c r="AY406" s="1"/>
      <c r="AZ406" s="1"/>
      <c r="BA406" s="1"/>
      <c r="BB406" s="1"/>
      <c r="BC406" s="1"/>
      <c r="BD406" s="1"/>
      <c r="BE406" s="1"/>
      <c r="BF406" s="1"/>
    </row>
    <row r="407" spans="1:58" ht="15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4"/>
      <c r="AY407" s="1"/>
      <c r="AZ407" s="1"/>
      <c r="BA407" s="1"/>
      <c r="BB407" s="1"/>
      <c r="BC407" s="1"/>
      <c r="BD407" s="1"/>
      <c r="BE407" s="1"/>
      <c r="BF407" s="1"/>
    </row>
    <row r="408" spans="1:58" ht="15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4"/>
      <c r="AY408" s="1"/>
      <c r="AZ408" s="1"/>
      <c r="BA408" s="1"/>
      <c r="BB408" s="1"/>
      <c r="BC408" s="1"/>
      <c r="BD408" s="1"/>
      <c r="BE408" s="1"/>
      <c r="BF408" s="1"/>
    </row>
    <row r="409" spans="1:58" ht="15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4"/>
      <c r="AY409" s="1"/>
      <c r="AZ409" s="1"/>
      <c r="BA409" s="1"/>
      <c r="BB409" s="1"/>
      <c r="BC409" s="1"/>
      <c r="BD409" s="1"/>
      <c r="BE409" s="1"/>
      <c r="BF409" s="1"/>
    </row>
    <row r="410" spans="1:58" ht="15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4"/>
      <c r="AY410" s="1"/>
      <c r="AZ410" s="1"/>
      <c r="BA410" s="1"/>
      <c r="BB410" s="1"/>
      <c r="BC410" s="1"/>
      <c r="BD410" s="1"/>
      <c r="BE410" s="1"/>
      <c r="BF410" s="1"/>
    </row>
    <row r="411" spans="1:58" ht="15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4"/>
      <c r="AY411" s="1"/>
      <c r="AZ411" s="1"/>
      <c r="BA411" s="1"/>
      <c r="BB411" s="1"/>
      <c r="BC411" s="1"/>
      <c r="BD411" s="1"/>
      <c r="BE411" s="1"/>
      <c r="BF411" s="1"/>
    </row>
    <row r="412" spans="1:58" ht="15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4"/>
      <c r="AY412" s="1"/>
      <c r="AZ412" s="1"/>
      <c r="BA412" s="1"/>
      <c r="BB412" s="1"/>
      <c r="BC412" s="1"/>
      <c r="BD412" s="1"/>
      <c r="BE412" s="1"/>
      <c r="BF412" s="1"/>
    </row>
    <row r="413" spans="1:58" ht="15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4"/>
      <c r="AY413" s="1"/>
      <c r="AZ413" s="1"/>
      <c r="BA413" s="1"/>
      <c r="BB413" s="1"/>
      <c r="BC413" s="1"/>
      <c r="BD413" s="1"/>
      <c r="BE413" s="1"/>
      <c r="BF413" s="1"/>
    </row>
    <row r="414" spans="1:58" ht="15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4"/>
      <c r="AY414" s="1"/>
      <c r="AZ414" s="1"/>
      <c r="BA414" s="1"/>
      <c r="BB414" s="1"/>
      <c r="BC414" s="1"/>
      <c r="BD414" s="1"/>
      <c r="BE414" s="1"/>
      <c r="BF414" s="1"/>
    </row>
    <row r="415" spans="1:58" ht="15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4"/>
      <c r="AY415" s="1"/>
      <c r="AZ415" s="1"/>
      <c r="BA415" s="1"/>
      <c r="BB415" s="1"/>
      <c r="BC415" s="1"/>
      <c r="BD415" s="1"/>
      <c r="BE415" s="1"/>
      <c r="BF415" s="1"/>
    </row>
    <row r="416" spans="1:58" ht="15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4"/>
      <c r="AY416" s="1"/>
      <c r="AZ416" s="1"/>
      <c r="BA416" s="1"/>
      <c r="BB416" s="1"/>
      <c r="BC416" s="1"/>
      <c r="BD416" s="1"/>
      <c r="BE416" s="1"/>
      <c r="BF416" s="1"/>
    </row>
    <row r="417" spans="1:58" ht="15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4"/>
      <c r="AY417" s="1"/>
      <c r="AZ417" s="1"/>
      <c r="BA417" s="1"/>
      <c r="BB417" s="1"/>
      <c r="BC417" s="1"/>
      <c r="BD417" s="1"/>
      <c r="BE417" s="1"/>
      <c r="BF417" s="1"/>
    </row>
    <row r="418" spans="1:58" ht="15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4"/>
      <c r="AY418" s="1"/>
      <c r="AZ418" s="1"/>
      <c r="BA418" s="1"/>
      <c r="BB418" s="1"/>
      <c r="BC418" s="1"/>
      <c r="BD418" s="1"/>
      <c r="BE418" s="1"/>
      <c r="BF418" s="1"/>
    </row>
    <row r="419" spans="1:58" ht="15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4"/>
      <c r="AY419" s="1"/>
      <c r="AZ419" s="1"/>
      <c r="BA419" s="1"/>
      <c r="BB419" s="1"/>
      <c r="BC419" s="1"/>
      <c r="BD419" s="1"/>
      <c r="BE419" s="1"/>
      <c r="BF419" s="1"/>
    </row>
    <row r="420" spans="1:58" ht="15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4"/>
      <c r="AY420" s="1"/>
      <c r="AZ420" s="1"/>
      <c r="BA420" s="1"/>
      <c r="BB420" s="1"/>
      <c r="BC420" s="1"/>
      <c r="BD420" s="1"/>
      <c r="BE420" s="1"/>
      <c r="BF420" s="1"/>
    </row>
    <row r="421" spans="1:58" ht="15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4"/>
      <c r="AY421" s="1"/>
      <c r="AZ421" s="1"/>
      <c r="BA421" s="1"/>
      <c r="BB421" s="1"/>
      <c r="BC421" s="1"/>
      <c r="BD421" s="1"/>
      <c r="BE421" s="1"/>
      <c r="BF421" s="1"/>
    </row>
    <row r="422" spans="1:58" ht="15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4"/>
      <c r="AY422" s="1"/>
      <c r="AZ422" s="1"/>
      <c r="BA422" s="1"/>
      <c r="BB422" s="1"/>
      <c r="BC422" s="1"/>
      <c r="BD422" s="1"/>
      <c r="BE422" s="1"/>
      <c r="BF422" s="1"/>
    </row>
    <row r="423" spans="1:58" ht="15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4"/>
      <c r="AY423" s="1"/>
      <c r="AZ423" s="1"/>
      <c r="BA423" s="1"/>
      <c r="BB423" s="1"/>
      <c r="BC423" s="1"/>
      <c r="BD423" s="1"/>
      <c r="BE423" s="1"/>
      <c r="BF423" s="1"/>
    </row>
    <row r="424" spans="1:58" ht="15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4"/>
      <c r="AY424" s="1"/>
      <c r="AZ424" s="1"/>
      <c r="BA424" s="1"/>
      <c r="BB424" s="1"/>
      <c r="BC424" s="1"/>
      <c r="BD424" s="1"/>
      <c r="BE424" s="1"/>
      <c r="BF424" s="1"/>
    </row>
    <row r="425" spans="1:58" ht="15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4"/>
      <c r="AY425" s="1"/>
      <c r="AZ425" s="1"/>
      <c r="BA425" s="1"/>
      <c r="BB425" s="1"/>
      <c r="BC425" s="1"/>
      <c r="BD425" s="1"/>
      <c r="BE425" s="1"/>
      <c r="BF425" s="1"/>
    </row>
    <row r="426" spans="1:58" ht="15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4"/>
      <c r="AY426" s="1"/>
      <c r="AZ426" s="1"/>
      <c r="BA426" s="1"/>
      <c r="BB426" s="1"/>
      <c r="BC426" s="1"/>
      <c r="BD426" s="1"/>
      <c r="BE426" s="1"/>
      <c r="BF426" s="1"/>
    </row>
    <row r="427" spans="1:58" ht="15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4"/>
      <c r="AY427" s="1"/>
      <c r="AZ427" s="1"/>
      <c r="BA427" s="1"/>
      <c r="BB427" s="1"/>
      <c r="BC427" s="1"/>
      <c r="BD427" s="1"/>
      <c r="BE427" s="1"/>
      <c r="BF427" s="1"/>
    </row>
    <row r="428" spans="1:58" ht="15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4"/>
      <c r="AY428" s="1"/>
      <c r="AZ428" s="1"/>
      <c r="BA428" s="1"/>
      <c r="BB428" s="1"/>
      <c r="BC428" s="1"/>
      <c r="BD428" s="1"/>
      <c r="BE428" s="1"/>
      <c r="BF428" s="1"/>
    </row>
    <row r="429" spans="1:58" ht="15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4"/>
      <c r="AY429" s="1"/>
      <c r="AZ429" s="1"/>
      <c r="BA429" s="1"/>
      <c r="BB429" s="1"/>
      <c r="BC429" s="1"/>
      <c r="BD429" s="1"/>
      <c r="BE429" s="1"/>
      <c r="BF429" s="1"/>
    </row>
    <row r="430" spans="1:58" ht="15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4"/>
      <c r="AY430" s="1"/>
      <c r="AZ430" s="1"/>
      <c r="BA430" s="1"/>
      <c r="BB430" s="1"/>
      <c r="BC430" s="1"/>
      <c r="BD430" s="1"/>
      <c r="BE430" s="1"/>
      <c r="BF430" s="1"/>
    </row>
    <row r="431" spans="1:58" ht="15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4"/>
      <c r="AY431" s="1"/>
      <c r="AZ431" s="1"/>
      <c r="BA431" s="1"/>
      <c r="BB431" s="1"/>
      <c r="BC431" s="1"/>
      <c r="BD431" s="1"/>
      <c r="BE431" s="1"/>
      <c r="BF431" s="1"/>
    </row>
    <row r="432" spans="1:58" ht="15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4"/>
      <c r="AY432" s="1"/>
      <c r="AZ432" s="1"/>
      <c r="BA432" s="1"/>
      <c r="BB432" s="1"/>
      <c r="BC432" s="1"/>
      <c r="BD432" s="1"/>
      <c r="BE432" s="1"/>
      <c r="BF432" s="1"/>
    </row>
    <row r="433" spans="1:58" ht="15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4"/>
      <c r="AY433" s="1"/>
      <c r="AZ433" s="1"/>
      <c r="BA433" s="1"/>
      <c r="BB433" s="1"/>
      <c r="BC433" s="1"/>
      <c r="BD433" s="1"/>
      <c r="BE433" s="1"/>
      <c r="BF433" s="1"/>
    </row>
    <row r="434" spans="1:58" ht="15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4"/>
      <c r="AY434" s="1"/>
      <c r="AZ434" s="1"/>
      <c r="BA434" s="1"/>
      <c r="BB434" s="1"/>
      <c r="BC434" s="1"/>
      <c r="BD434" s="1"/>
      <c r="BE434" s="1"/>
      <c r="BF434" s="1"/>
    </row>
    <row r="435" spans="1:58" ht="15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4"/>
      <c r="AY435" s="1"/>
      <c r="AZ435" s="1"/>
      <c r="BA435" s="1"/>
      <c r="BB435" s="1"/>
      <c r="BC435" s="1"/>
      <c r="BD435" s="1"/>
      <c r="BE435" s="1"/>
      <c r="BF435" s="1"/>
    </row>
    <row r="436" spans="1:58" ht="15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4"/>
      <c r="AY436" s="1"/>
      <c r="AZ436" s="1"/>
      <c r="BA436" s="1"/>
      <c r="BB436" s="1"/>
      <c r="BC436" s="1"/>
      <c r="BD436" s="1"/>
      <c r="BE436" s="1"/>
      <c r="BF436" s="1"/>
    </row>
    <row r="437" spans="1:58" ht="15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4"/>
      <c r="AY437" s="1"/>
      <c r="AZ437" s="1"/>
      <c r="BA437" s="1"/>
      <c r="BB437" s="1"/>
      <c r="BC437" s="1"/>
      <c r="BD437" s="1"/>
      <c r="BE437" s="1"/>
      <c r="BF437" s="1"/>
    </row>
    <row r="438" spans="1:58" ht="15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4"/>
      <c r="AY438" s="1"/>
      <c r="AZ438" s="1"/>
      <c r="BA438" s="1"/>
      <c r="BB438" s="1"/>
      <c r="BC438" s="1"/>
      <c r="BD438" s="1"/>
      <c r="BE438" s="1"/>
      <c r="BF438" s="1"/>
    </row>
    <row r="439" spans="1:58" ht="15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4"/>
      <c r="AY439" s="1"/>
      <c r="AZ439" s="1"/>
      <c r="BA439" s="1"/>
      <c r="BB439" s="1"/>
      <c r="BC439" s="1"/>
      <c r="BD439" s="1"/>
      <c r="BE439" s="1"/>
      <c r="BF439" s="1"/>
    </row>
    <row r="440" spans="1:58" ht="15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4"/>
      <c r="AY440" s="1"/>
      <c r="AZ440" s="1"/>
      <c r="BA440" s="1"/>
      <c r="BB440" s="1"/>
      <c r="BC440" s="1"/>
      <c r="BD440" s="1"/>
      <c r="BE440" s="1"/>
      <c r="BF440" s="1"/>
    </row>
    <row r="441" spans="1:58" ht="15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4"/>
      <c r="AY441" s="1"/>
      <c r="AZ441" s="1"/>
      <c r="BA441" s="1"/>
      <c r="BB441" s="1"/>
      <c r="BC441" s="1"/>
      <c r="BD441" s="1"/>
      <c r="BE441" s="1"/>
      <c r="BF441" s="1"/>
    </row>
    <row r="442" spans="1:58" ht="15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4"/>
      <c r="AY442" s="1"/>
      <c r="AZ442" s="1"/>
      <c r="BA442" s="1"/>
      <c r="BB442" s="1"/>
      <c r="BC442" s="1"/>
      <c r="BD442" s="1"/>
      <c r="BE442" s="1"/>
      <c r="BF442" s="1"/>
    </row>
    <row r="443" spans="1:58" ht="15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4"/>
      <c r="AY443" s="1"/>
      <c r="AZ443" s="1"/>
      <c r="BA443" s="1"/>
      <c r="BB443" s="1"/>
      <c r="BC443" s="1"/>
      <c r="BD443" s="1"/>
      <c r="BE443" s="1"/>
      <c r="BF443" s="1"/>
    </row>
    <row r="444" spans="1:58" ht="15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4"/>
      <c r="AY444" s="1"/>
      <c r="AZ444" s="1"/>
      <c r="BA444" s="1"/>
      <c r="BB444" s="1"/>
      <c r="BC444" s="1"/>
      <c r="BD444" s="1"/>
      <c r="BE444" s="1"/>
      <c r="BF444" s="1"/>
    </row>
    <row r="445" spans="1:58" ht="15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4"/>
      <c r="AY445" s="1"/>
      <c r="AZ445" s="1"/>
      <c r="BA445" s="1"/>
      <c r="BB445" s="1"/>
      <c r="BC445" s="1"/>
      <c r="BD445" s="1"/>
      <c r="BE445" s="1"/>
      <c r="BF445" s="1"/>
    </row>
    <row r="446" spans="1:58" ht="15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4"/>
      <c r="AY446" s="1"/>
      <c r="AZ446" s="1"/>
      <c r="BA446" s="1"/>
      <c r="BB446" s="1"/>
      <c r="BC446" s="1"/>
      <c r="BD446" s="1"/>
      <c r="BE446" s="1"/>
      <c r="BF446" s="1"/>
    </row>
    <row r="447" spans="1:58" ht="15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4"/>
      <c r="AY447" s="1"/>
      <c r="AZ447" s="1"/>
      <c r="BA447" s="1"/>
      <c r="BB447" s="1"/>
      <c r="BC447" s="1"/>
      <c r="BD447" s="1"/>
      <c r="BE447" s="1"/>
      <c r="BF447" s="1"/>
    </row>
    <row r="448" spans="1:58" ht="15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4"/>
      <c r="AY448" s="1"/>
      <c r="AZ448" s="1"/>
      <c r="BA448" s="1"/>
      <c r="BB448" s="1"/>
      <c r="BC448" s="1"/>
      <c r="BD448" s="1"/>
      <c r="BE448" s="1"/>
      <c r="BF448" s="1"/>
    </row>
    <row r="449" spans="1:58" ht="15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4"/>
      <c r="AY449" s="1"/>
      <c r="AZ449" s="1"/>
      <c r="BA449" s="1"/>
      <c r="BB449" s="1"/>
      <c r="BC449" s="1"/>
      <c r="BD449" s="1"/>
      <c r="BE449" s="1"/>
      <c r="BF449" s="1"/>
    </row>
    <row r="450" spans="1:58" ht="15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4"/>
      <c r="AY450" s="1"/>
      <c r="AZ450" s="1"/>
      <c r="BA450" s="1"/>
      <c r="BB450" s="1"/>
      <c r="BC450" s="1"/>
      <c r="BD450" s="1"/>
      <c r="BE450" s="1"/>
      <c r="BF450" s="1"/>
    </row>
    <row r="451" spans="1:58" ht="15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4"/>
      <c r="AY451" s="1"/>
      <c r="AZ451" s="1"/>
      <c r="BA451" s="1"/>
      <c r="BB451" s="1"/>
      <c r="BC451" s="1"/>
      <c r="BD451" s="1"/>
      <c r="BE451" s="1"/>
      <c r="BF451" s="1"/>
    </row>
    <row r="452" spans="1:58" ht="15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4"/>
      <c r="AY452" s="1"/>
      <c r="AZ452" s="1"/>
      <c r="BA452" s="1"/>
      <c r="BB452" s="1"/>
      <c r="BC452" s="1"/>
      <c r="BD452" s="1"/>
      <c r="BE452" s="1"/>
      <c r="BF452" s="1"/>
    </row>
    <row r="453" spans="1:58" ht="15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4"/>
      <c r="AY453" s="1"/>
      <c r="AZ453" s="1"/>
      <c r="BA453" s="1"/>
      <c r="BB453" s="1"/>
      <c r="BC453" s="1"/>
      <c r="BD453" s="1"/>
      <c r="BE453" s="1"/>
      <c r="BF453" s="1"/>
    </row>
    <row r="454" spans="1:58" ht="15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4"/>
      <c r="AY454" s="1"/>
      <c r="AZ454" s="1"/>
      <c r="BA454" s="1"/>
      <c r="BB454" s="1"/>
      <c r="BC454" s="1"/>
      <c r="BD454" s="1"/>
      <c r="BE454" s="1"/>
      <c r="BF454" s="1"/>
    </row>
    <row r="455" spans="1:58" ht="15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4"/>
      <c r="AY455" s="1"/>
      <c r="AZ455" s="1"/>
      <c r="BA455" s="1"/>
      <c r="BB455" s="1"/>
      <c r="BC455" s="1"/>
      <c r="BD455" s="1"/>
      <c r="BE455" s="1"/>
      <c r="BF455" s="1"/>
    </row>
    <row r="456" spans="1:58" ht="15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4"/>
      <c r="AY456" s="1"/>
      <c r="AZ456" s="1"/>
      <c r="BA456" s="1"/>
      <c r="BB456" s="1"/>
      <c r="BC456" s="1"/>
      <c r="BD456" s="1"/>
      <c r="BE456" s="1"/>
      <c r="BF456" s="1"/>
    </row>
    <row r="457" spans="1:58" ht="15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4"/>
      <c r="AY457" s="1"/>
      <c r="AZ457" s="1"/>
      <c r="BA457" s="1"/>
      <c r="BB457" s="1"/>
      <c r="BC457" s="1"/>
      <c r="BD457" s="1"/>
      <c r="BE457" s="1"/>
      <c r="BF457" s="1"/>
    </row>
    <row r="458" spans="1:58" ht="15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4"/>
      <c r="AY458" s="1"/>
      <c r="AZ458" s="1"/>
      <c r="BA458" s="1"/>
      <c r="BB458" s="1"/>
      <c r="BC458" s="1"/>
      <c r="BD458" s="1"/>
      <c r="BE458" s="1"/>
      <c r="BF458" s="1"/>
    </row>
    <row r="459" spans="1:58" ht="15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4"/>
      <c r="AY459" s="1"/>
      <c r="AZ459" s="1"/>
      <c r="BA459" s="1"/>
      <c r="BB459" s="1"/>
      <c r="BC459" s="1"/>
      <c r="BD459" s="1"/>
      <c r="BE459" s="1"/>
      <c r="BF459" s="1"/>
    </row>
    <row r="460" spans="1:58" ht="15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4"/>
      <c r="AY460" s="1"/>
      <c r="AZ460" s="1"/>
      <c r="BA460" s="1"/>
      <c r="BB460" s="1"/>
      <c r="BC460" s="1"/>
      <c r="BD460" s="1"/>
      <c r="BE460" s="1"/>
      <c r="BF460" s="1"/>
    </row>
    <row r="461" spans="1:58" ht="15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4"/>
      <c r="AY461" s="1"/>
      <c r="AZ461" s="1"/>
      <c r="BA461" s="1"/>
      <c r="BB461" s="1"/>
      <c r="BC461" s="1"/>
      <c r="BD461" s="1"/>
      <c r="BE461" s="1"/>
      <c r="BF461" s="1"/>
    </row>
    <row r="462" spans="1:58" ht="15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4"/>
      <c r="AY462" s="1"/>
      <c r="AZ462" s="1"/>
      <c r="BA462" s="1"/>
      <c r="BB462" s="1"/>
      <c r="BC462" s="1"/>
      <c r="BD462" s="1"/>
      <c r="BE462" s="1"/>
      <c r="BF462" s="1"/>
    </row>
    <row r="463" spans="1:58" ht="15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4"/>
      <c r="AY463" s="1"/>
      <c r="AZ463" s="1"/>
      <c r="BA463" s="1"/>
      <c r="BB463" s="1"/>
      <c r="BC463" s="1"/>
      <c r="BD463" s="1"/>
      <c r="BE463" s="1"/>
      <c r="BF463" s="1"/>
    </row>
    <row r="464" spans="1:58" ht="15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4"/>
      <c r="AY464" s="1"/>
      <c r="AZ464" s="1"/>
      <c r="BA464" s="1"/>
      <c r="BB464" s="1"/>
      <c r="BC464" s="1"/>
      <c r="BD464" s="1"/>
      <c r="BE464" s="1"/>
      <c r="BF464" s="1"/>
    </row>
    <row r="465" spans="1:58" ht="15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4"/>
      <c r="AY465" s="1"/>
      <c r="AZ465" s="1"/>
      <c r="BA465" s="1"/>
      <c r="BB465" s="1"/>
      <c r="BC465" s="1"/>
      <c r="BD465" s="1"/>
      <c r="BE465" s="1"/>
      <c r="BF465" s="1"/>
    </row>
    <row r="466" spans="1:58" ht="15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4"/>
      <c r="AY466" s="1"/>
      <c r="AZ466" s="1"/>
      <c r="BA466" s="1"/>
      <c r="BB466" s="1"/>
      <c r="BC466" s="1"/>
      <c r="BD466" s="1"/>
      <c r="BE466" s="1"/>
      <c r="BF466" s="1"/>
    </row>
    <row r="467" spans="1:58" ht="15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4"/>
      <c r="AY467" s="1"/>
      <c r="AZ467" s="1"/>
      <c r="BA467" s="1"/>
      <c r="BB467" s="1"/>
      <c r="BC467" s="1"/>
      <c r="BD467" s="1"/>
      <c r="BE467" s="1"/>
      <c r="BF467" s="1"/>
    </row>
    <row r="468" spans="1:58" ht="15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4"/>
      <c r="AY468" s="1"/>
      <c r="AZ468" s="1"/>
      <c r="BA468" s="1"/>
      <c r="BB468" s="1"/>
      <c r="BC468" s="1"/>
      <c r="BD468" s="1"/>
      <c r="BE468" s="1"/>
      <c r="BF468" s="1"/>
    </row>
    <row r="469" spans="1:58" ht="15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4"/>
      <c r="AY469" s="1"/>
      <c r="AZ469" s="1"/>
      <c r="BA469" s="1"/>
      <c r="BB469" s="1"/>
      <c r="BC469" s="1"/>
      <c r="BD469" s="1"/>
      <c r="BE469" s="1"/>
      <c r="BF469" s="1"/>
    </row>
    <row r="470" spans="1:58" ht="15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4"/>
      <c r="AY470" s="1"/>
      <c r="AZ470" s="1"/>
      <c r="BA470" s="1"/>
      <c r="BB470" s="1"/>
      <c r="BC470" s="1"/>
      <c r="BD470" s="1"/>
      <c r="BE470" s="1"/>
      <c r="BF470" s="1"/>
    </row>
    <row r="471" spans="1:58" ht="15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4"/>
      <c r="AY471" s="1"/>
      <c r="AZ471" s="1"/>
      <c r="BA471" s="1"/>
      <c r="BB471" s="1"/>
      <c r="BC471" s="1"/>
      <c r="BD471" s="1"/>
      <c r="BE471" s="1"/>
      <c r="BF471" s="1"/>
    </row>
    <row r="472" spans="1:58" ht="15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4"/>
      <c r="AY472" s="1"/>
      <c r="AZ472" s="1"/>
      <c r="BA472" s="1"/>
      <c r="BB472" s="1"/>
      <c r="BC472" s="1"/>
      <c r="BD472" s="1"/>
      <c r="BE472" s="1"/>
      <c r="BF472" s="1"/>
    </row>
    <row r="473" spans="1:58" ht="15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4"/>
      <c r="AY473" s="1"/>
      <c r="AZ473" s="1"/>
      <c r="BA473" s="1"/>
      <c r="BB473" s="1"/>
      <c r="BC473" s="1"/>
      <c r="BD473" s="1"/>
      <c r="BE473" s="1"/>
      <c r="BF473" s="1"/>
    </row>
    <row r="474" spans="1:58" ht="15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4"/>
      <c r="AY474" s="1"/>
      <c r="AZ474" s="1"/>
      <c r="BA474" s="1"/>
      <c r="BB474" s="1"/>
      <c r="BC474" s="1"/>
      <c r="BD474" s="1"/>
      <c r="BE474" s="1"/>
      <c r="BF474" s="1"/>
    </row>
    <row r="475" spans="1:58" ht="15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4"/>
      <c r="AY475" s="1"/>
      <c r="AZ475" s="1"/>
      <c r="BA475" s="1"/>
      <c r="BB475" s="1"/>
      <c r="BC475" s="1"/>
      <c r="BD475" s="1"/>
      <c r="BE475" s="1"/>
      <c r="BF475" s="1"/>
    </row>
    <row r="476" spans="1:58" ht="15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4"/>
      <c r="AY476" s="1"/>
      <c r="AZ476" s="1"/>
      <c r="BA476" s="1"/>
      <c r="BB476" s="1"/>
      <c r="BC476" s="1"/>
      <c r="BD476" s="1"/>
      <c r="BE476" s="1"/>
      <c r="BF476" s="1"/>
    </row>
    <row r="477" spans="1:58" ht="15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4"/>
      <c r="AY477" s="1"/>
      <c r="AZ477" s="1"/>
      <c r="BA477" s="1"/>
      <c r="BB477" s="1"/>
      <c r="BC477" s="1"/>
      <c r="BD477" s="1"/>
      <c r="BE477" s="1"/>
      <c r="BF477" s="1"/>
    </row>
    <row r="478" spans="1:58" ht="15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4"/>
      <c r="AY478" s="1"/>
      <c r="AZ478" s="1"/>
      <c r="BA478" s="1"/>
      <c r="BB478" s="1"/>
      <c r="BC478" s="1"/>
      <c r="BD478" s="1"/>
      <c r="BE478" s="1"/>
      <c r="BF478" s="1"/>
    </row>
    <row r="479" spans="1:58" ht="15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4"/>
      <c r="AY479" s="1"/>
      <c r="AZ479" s="1"/>
      <c r="BA479" s="1"/>
      <c r="BB479" s="1"/>
      <c r="BC479" s="1"/>
      <c r="BD479" s="1"/>
      <c r="BE479" s="1"/>
      <c r="BF479" s="1"/>
    </row>
    <row r="480" spans="1:58" ht="15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4"/>
      <c r="AY480" s="1"/>
      <c r="AZ480" s="1"/>
      <c r="BA480" s="1"/>
      <c r="BB480" s="1"/>
      <c r="BC480" s="1"/>
      <c r="BD480" s="1"/>
      <c r="BE480" s="1"/>
      <c r="BF480" s="1"/>
    </row>
    <row r="481" spans="1:58" ht="15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4"/>
      <c r="AY481" s="1"/>
      <c r="AZ481" s="1"/>
      <c r="BA481" s="1"/>
      <c r="BB481" s="1"/>
      <c r="BC481" s="1"/>
      <c r="BD481" s="1"/>
      <c r="BE481" s="1"/>
      <c r="BF481" s="1"/>
    </row>
    <row r="482" spans="1:58" ht="15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4"/>
      <c r="AY482" s="1"/>
      <c r="AZ482" s="1"/>
      <c r="BA482" s="1"/>
      <c r="BB482" s="1"/>
      <c r="BC482" s="1"/>
      <c r="BD482" s="1"/>
      <c r="BE482" s="1"/>
      <c r="BF482" s="1"/>
    </row>
    <row r="483" spans="1:58" ht="15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4"/>
      <c r="AY483" s="1"/>
      <c r="AZ483" s="1"/>
      <c r="BA483" s="1"/>
      <c r="BB483" s="1"/>
      <c r="BC483" s="1"/>
      <c r="BD483" s="1"/>
      <c r="BE483" s="1"/>
      <c r="BF483" s="1"/>
    </row>
    <row r="484" spans="1:58" ht="15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4"/>
      <c r="AY484" s="1"/>
      <c r="AZ484" s="1"/>
      <c r="BA484" s="1"/>
      <c r="BB484" s="1"/>
      <c r="BC484" s="1"/>
      <c r="BD484" s="1"/>
      <c r="BE484" s="1"/>
      <c r="BF484" s="1"/>
    </row>
    <row r="485" spans="1:58" ht="15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4"/>
      <c r="AY485" s="1"/>
      <c r="AZ485" s="1"/>
      <c r="BA485" s="1"/>
      <c r="BB485" s="1"/>
      <c r="BC485" s="1"/>
      <c r="BD485" s="1"/>
      <c r="BE485" s="1"/>
      <c r="BF485" s="1"/>
    </row>
    <row r="486" spans="1:58" ht="15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4"/>
      <c r="AY486" s="1"/>
      <c r="AZ486" s="1"/>
      <c r="BA486" s="1"/>
      <c r="BB486" s="1"/>
      <c r="BC486" s="1"/>
      <c r="BD486" s="1"/>
      <c r="BE486" s="1"/>
      <c r="BF486" s="1"/>
    </row>
    <row r="487" spans="1:58" ht="15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4"/>
      <c r="AY487" s="1"/>
      <c r="AZ487" s="1"/>
      <c r="BA487" s="1"/>
      <c r="BB487" s="1"/>
      <c r="BC487" s="1"/>
      <c r="BD487" s="1"/>
      <c r="BE487" s="1"/>
      <c r="BF487" s="1"/>
    </row>
    <row r="488" spans="1:58" ht="15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4"/>
      <c r="AY488" s="1"/>
      <c r="AZ488" s="1"/>
      <c r="BA488" s="1"/>
      <c r="BB488" s="1"/>
      <c r="BC488" s="1"/>
      <c r="BD488" s="1"/>
      <c r="BE488" s="1"/>
      <c r="BF488" s="1"/>
    </row>
    <row r="489" spans="1:58" ht="15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4"/>
      <c r="AY489" s="1"/>
      <c r="AZ489" s="1"/>
      <c r="BA489" s="1"/>
      <c r="BB489" s="1"/>
      <c r="BC489" s="1"/>
      <c r="BD489" s="1"/>
      <c r="BE489" s="1"/>
      <c r="BF489" s="1"/>
    </row>
    <row r="490" spans="1:58" ht="15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4"/>
      <c r="AY490" s="1"/>
      <c r="AZ490" s="1"/>
      <c r="BA490" s="1"/>
      <c r="BB490" s="1"/>
      <c r="BC490" s="1"/>
      <c r="BD490" s="1"/>
      <c r="BE490" s="1"/>
      <c r="BF490" s="1"/>
    </row>
    <row r="491" spans="1:58" ht="15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4"/>
      <c r="AY491" s="1"/>
      <c r="AZ491" s="1"/>
      <c r="BA491" s="1"/>
      <c r="BB491" s="1"/>
      <c r="BC491" s="1"/>
      <c r="BD491" s="1"/>
      <c r="BE491" s="1"/>
      <c r="BF491" s="1"/>
    </row>
    <row r="492" spans="1:58" ht="15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4"/>
      <c r="AY492" s="1"/>
      <c r="AZ492" s="1"/>
      <c r="BA492" s="1"/>
      <c r="BB492" s="1"/>
      <c r="BC492" s="1"/>
      <c r="BD492" s="1"/>
      <c r="BE492" s="1"/>
      <c r="BF492" s="1"/>
    </row>
    <row r="493" spans="1:58" ht="15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4"/>
      <c r="AY493" s="1"/>
      <c r="AZ493" s="1"/>
      <c r="BA493" s="1"/>
      <c r="BB493" s="1"/>
      <c r="BC493" s="1"/>
      <c r="BD493" s="1"/>
      <c r="BE493" s="1"/>
      <c r="BF493" s="1"/>
    </row>
    <row r="494" spans="1:58" ht="15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4"/>
      <c r="AY494" s="1"/>
      <c r="AZ494" s="1"/>
      <c r="BA494" s="1"/>
      <c r="BB494" s="1"/>
      <c r="BC494" s="1"/>
      <c r="BD494" s="1"/>
      <c r="BE494" s="1"/>
      <c r="BF494" s="1"/>
    </row>
    <row r="495" spans="1:58" ht="15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4"/>
      <c r="AY495" s="1"/>
      <c r="AZ495" s="1"/>
      <c r="BA495" s="1"/>
      <c r="BB495" s="1"/>
      <c r="BC495" s="1"/>
      <c r="BD495" s="1"/>
      <c r="BE495" s="1"/>
      <c r="BF495" s="1"/>
    </row>
    <row r="496" spans="1:58" ht="15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4"/>
      <c r="AY496" s="1"/>
      <c r="AZ496" s="1"/>
      <c r="BA496" s="1"/>
      <c r="BB496" s="1"/>
      <c r="BC496" s="1"/>
      <c r="BD496" s="1"/>
      <c r="BE496" s="1"/>
      <c r="BF496" s="1"/>
    </row>
    <row r="497" spans="1:58" ht="15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4"/>
      <c r="AY497" s="1"/>
      <c r="AZ497" s="1"/>
      <c r="BA497" s="1"/>
      <c r="BB497" s="1"/>
      <c r="BC497" s="1"/>
      <c r="BD497" s="1"/>
      <c r="BE497" s="1"/>
      <c r="BF497" s="1"/>
    </row>
    <row r="498" spans="1:58" ht="15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4"/>
      <c r="AY498" s="1"/>
      <c r="AZ498" s="1"/>
      <c r="BA498" s="1"/>
      <c r="BB498" s="1"/>
      <c r="BC498" s="1"/>
      <c r="BD498" s="1"/>
      <c r="BE498" s="1"/>
      <c r="BF498" s="1"/>
    </row>
    <row r="499" spans="1:58" ht="15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4"/>
      <c r="AY499" s="1"/>
      <c r="AZ499" s="1"/>
      <c r="BA499" s="1"/>
      <c r="BB499" s="1"/>
      <c r="BC499" s="1"/>
      <c r="BD499" s="1"/>
      <c r="BE499" s="1"/>
      <c r="BF499" s="1"/>
    </row>
    <row r="500" spans="1:58" ht="15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4"/>
      <c r="AY500" s="1"/>
      <c r="AZ500" s="1"/>
      <c r="BA500" s="1"/>
      <c r="BB500" s="1"/>
      <c r="BC500" s="1"/>
      <c r="BD500" s="1"/>
      <c r="BE500" s="1"/>
      <c r="BF500" s="1"/>
    </row>
    <row r="501" spans="1:58" ht="15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4"/>
      <c r="AY501" s="1"/>
      <c r="AZ501" s="1"/>
      <c r="BA501" s="1"/>
      <c r="BB501" s="1"/>
      <c r="BC501" s="1"/>
      <c r="BD501" s="1"/>
      <c r="BE501" s="1"/>
      <c r="BF501" s="1"/>
    </row>
    <row r="502" spans="1:58" ht="15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4"/>
      <c r="AY502" s="1"/>
      <c r="AZ502" s="1"/>
      <c r="BA502" s="1"/>
      <c r="BB502" s="1"/>
      <c r="BC502" s="1"/>
      <c r="BD502" s="1"/>
      <c r="BE502" s="1"/>
      <c r="BF502" s="1"/>
    </row>
    <row r="503" spans="1:58" ht="15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4"/>
      <c r="AY503" s="1"/>
      <c r="AZ503" s="1"/>
      <c r="BA503" s="1"/>
      <c r="BB503" s="1"/>
      <c r="BC503" s="1"/>
      <c r="BD503" s="1"/>
      <c r="BE503" s="1"/>
      <c r="BF503" s="1"/>
    </row>
    <row r="504" spans="1:58" ht="15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4"/>
      <c r="AY504" s="1"/>
      <c r="AZ504" s="1"/>
      <c r="BA504" s="1"/>
      <c r="BB504" s="1"/>
      <c r="BC504" s="1"/>
      <c r="BD504" s="1"/>
      <c r="BE504" s="1"/>
      <c r="BF504" s="1"/>
    </row>
    <row r="505" spans="1:58" ht="15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4"/>
      <c r="AY505" s="1"/>
      <c r="AZ505" s="1"/>
      <c r="BA505" s="1"/>
      <c r="BB505" s="1"/>
      <c r="BC505" s="1"/>
      <c r="BD505" s="1"/>
      <c r="BE505" s="1"/>
      <c r="BF505" s="1"/>
    </row>
    <row r="506" spans="1:58" ht="15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4"/>
      <c r="AY506" s="1"/>
      <c r="AZ506" s="1"/>
      <c r="BA506" s="1"/>
      <c r="BB506" s="1"/>
      <c r="BC506" s="1"/>
      <c r="BD506" s="1"/>
      <c r="BE506" s="1"/>
      <c r="BF506" s="1"/>
    </row>
    <row r="507" spans="1:58" ht="15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4"/>
      <c r="AY507" s="1"/>
      <c r="AZ507" s="1"/>
      <c r="BA507" s="1"/>
      <c r="BB507" s="1"/>
      <c r="BC507" s="1"/>
      <c r="BD507" s="1"/>
      <c r="BE507" s="1"/>
      <c r="BF507" s="1"/>
    </row>
    <row r="508" spans="1:58" ht="15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4"/>
      <c r="AY508" s="1"/>
      <c r="AZ508" s="1"/>
      <c r="BA508" s="1"/>
      <c r="BB508" s="1"/>
      <c r="BC508" s="1"/>
      <c r="BD508" s="1"/>
      <c r="BE508" s="1"/>
      <c r="BF508" s="1"/>
    </row>
    <row r="509" spans="1:58" ht="15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4"/>
      <c r="AY509" s="1"/>
      <c r="AZ509" s="1"/>
      <c r="BA509" s="1"/>
      <c r="BB509" s="1"/>
      <c r="BC509" s="1"/>
      <c r="BD509" s="1"/>
      <c r="BE509" s="1"/>
      <c r="BF509" s="1"/>
    </row>
    <row r="510" spans="1:58" ht="15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4"/>
      <c r="AY510" s="1"/>
      <c r="AZ510" s="1"/>
      <c r="BA510" s="1"/>
      <c r="BB510" s="1"/>
      <c r="BC510" s="1"/>
      <c r="BD510" s="1"/>
      <c r="BE510" s="1"/>
      <c r="BF510" s="1"/>
    </row>
    <row r="511" spans="1:58" ht="15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4"/>
      <c r="AY511" s="1"/>
      <c r="AZ511" s="1"/>
      <c r="BA511" s="1"/>
      <c r="BB511" s="1"/>
      <c r="BC511" s="1"/>
      <c r="BD511" s="1"/>
      <c r="BE511" s="1"/>
      <c r="BF511" s="1"/>
    </row>
    <row r="512" spans="1:58" ht="15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4"/>
      <c r="AY512" s="1"/>
      <c r="AZ512" s="1"/>
      <c r="BA512" s="1"/>
      <c r="BB512" s="1"/>
      <c r="BC512" s="1"/>
      <c r="BD512" s="1"/>
      <c r="BE512" s="1"/>
      <c r="BF512" s="1"/>
    </row>
    <row r="513" spans="1:58" ht="15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4"/>
      <c r="AY513" s="1"/>
      <c r="AZ513" s="1"/>
      <c r="BA513" s="1"/>
      <c r="BB513" s="1"/>
      <c r="BC513" s="1"/>
      <c r="BD513" s="1"/>
      <c r="BE513" s="1"/>
      <c r="BF513" s="1"/>
    </row>
    <row r="514" spans="1:58" ht="15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4"/>
      <c r="AY514" s="1"/>
      <c r="AZ514" s="1"/>
      <c r="BA514" s="1"/>
      <c r="BB514" s="1"/>
      <c r="BC514" s="1"/>
      <c r="BD514" s="1"/>
      <c r="BE514" s="1"/>
      <c r="BF514" s="1"/>
    </row>
    <row r="515" spans="1:58" ht="15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4"/>
      <c r="AY515" s="1"/>
      <c r="AZ515" s="1"/>
      <c r="BA515" s="1"/>
      <c r="BB515" s="1"/>
      <c r="BC515" s="1"/>
      <c r="BD515" s="1"/>
      <c r="BE515" s="1"/>
      <c r="BF515" s="1"/>
    </row>
    <row r="516" spans="1:58" ht="15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4"/>
      <c r="AY516" s="1"/>
      <c r="AZ516" s="1"/>
      <c r="BA516" s="1"/>
      <c r="BB516" s="1"/>
      <c r="BC516" s="1"/>
      <c r="BD516" s="1"/>
      <c r="BE516" s="1"/>
      <c r="BF516" s="1"/>
    </row>
    <row r="517" spans="1:58" ht="15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4"/>
      <c r="AY517" s="1"/>
      <c r="AZ517" s="1"/>
      <c r="BA517" s="1"/>
      <c r="BB517" s="1"/>
      <c r="BC517" s="1"/>
      <c r="BD517" s="1"/>
      <c r="BE517" s="1"/>
      <c r="BF517" s="1"/>
    </row>
    <row r="518" spans="1:58" ht="15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4"/>
      <c r="AY518" s="1"/>
      <c r="AZ518" s="1"/>
      <c r="BA518" s="1"/>
      <c r="BB518" s="1"/>
      <c r="BC518" s="1"/>
      <c r="BD518" s="1"/>
      <c r="BE518" s="1"/>
      <c r="BF518" s="1"/>
    </row>
    <row r="519" spans="1:58" ht="15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4"/>
      <c r="AY519" s="1"/>
      <c r="AZ519" s="1"/>
      <c r="BA519" s="1"/>
      <c r="BB519" s="1"/>
      <c r="BC519" s="1"/>
      <c r="BD519" s="1"/>
      <c r="BE519" s="1"/>
      <c r="BF519" s="1"/>
    </row>
    <row r="520" spans="1:58" ht="15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4"/>
      <c r="AY520" s="1"/>
      <c r="AZ520" s="1"/>
      <c r="BA520" s="1"/>
      <c r="BB520" s="1"/>
      <c r="BC520" s="1"/>
      <c r="BD520" s="1"/>
      <c r="BE520" s="1"/>
      <c r="BF520" s="1"/>
    </row>
    <row r="521" spans="1:58" ht="15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4"/>
      <c r="AY521" s="1"/>
      <c r="AZ521" s="1"/>
      <c r="BA521" s="1"/>
      <c r="BB521" s="1"/>
      <c r="BC521" s="1"/>
      <c r="BD521" s="1"/>
      <c r="BE521" s="1"/>
      <c r="BF521" s="1"/>
    </row>
    <row r="522" spans="1:58" ht="15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4"/>
      <c r="AY522" s="1"/>
      <c r="AZ522" s="1"/>
      <c r="BA522" s="1"/>
      <c r="BB522" s="1"/>
      <c r="BC522" s="1"/>
      <c r="BD522" s="1"/>
      <c r="BE522" s="1"/>
      <c r="BF522" s="1"/>
    </row>
    <row r="523" spans="1:58" ht="15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4"/>
      <c r="AY523" s="1"/>
      <c r="AZ523" s="1"/>
      <c r="BA523" s="1"/>
      <c r="BB523" s="1"/>
      <c r="BC523" s="1"/>
      <c r="BD523" s="1"/>
      <c r="BE523" s="1"/>
      <c r="BF523" s="1"/>
    </row>
    <row r="524" spans="1:58" ht="15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4"/>
      <c r="AY524" s="1"/>
      <c r="AZ524" s="1"/>
      <c r="BA524" s="1"/>
      <c r="BB524" s="1"/>
      <c r="BC524" s="1"/>
      <c r="BD524" s="1"/>
      <c r="BE524" s="1"/>
      <c r="BF524" s="1"/>
    </row>
    <row r="525" spans="1:58" ht="15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4"/>
      <c r="AY525" s="1"/>
      <c r="AZ525" s="1"/>
      <c r="BA525" s="1"/>
      <c r="BB525" s="1"/>
      <c r="BC525" s="1"/>
      <c r="BD525" s="1"/>
      <c r="BE525" s="1"/>
      <c r="BF525" s="1"/>
    </row>
    <row r="526" spans="1:58" ht="15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4"/>
      <c r="AY526" s="1"/>
      <c r="AZ526" s="1"/>
      <c r="BA526" s="1"/>
      <c r="BB526" s="1"/>
      <c r="BC526" s="1"/>
      <c r="BD526" s="1"/>
      <c r="BE526" s="1"/>
      <c r="BF526" s="1"/>
    </row>
    <row r="527" spans="1:58" ht="15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4"/>
      <c r="AY527" s="1"/>
      <c r="AZ527" s="1"/>
      <c r="BA527" s="1"/>
      <c r="BB527" s="1"/>
      <c r="BC527" s="1"/>
      <c r="BD527" s="1"/>
      <c r="BE527" s="1"/>
      <c r="BF527" s="1"/>
    </row>
    <row r="528" spans="1:58" ht="15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4"/>
      <c r="AY528" s="1"/>
      <c r="AZ528" s="1"/>
      <c r="BA528" s="1"/>
      <c r="BB528" s="1"/>
      <c r="BC528" s="1"/>
      <c r="BD528" s="1"/>
      <c r="BE528" s="1"/>
      <c r="BF528" s="1"/>
    </row>
    <row r="529" spans="1:58" ht="15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4"/>
      <c r="AY529" s="1"/>
      <c r="AZ529" s="1"/>
      <c r="BA529" s="1"/>
      <c r="BB529" s="1"/>
      <c r="BC529" s="1"/>
      <c r="BD529" s="1"/>
      <c r="BE529" s="1"/>
      <c r="BF529" s="1"/>
    </row>
    <row r="530" spans="1:58" ht="15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4"/>
      <c r="AY530" s="1"/>
      <c r="AZ530" s="1"/>
      <c r="BA530" s="1"/>
      <c r="BB530" s="1"/>
      <c r="BC530" s="1"/>
      <c r="BD530" s="1"/>
      <c r="BE530" s="1"/>
      <c r="BF530" s="1"/>
    </row>
    <row r="531" spans="1:58" ht="15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4"/>
      <c r="AY531" s="1"/>
      <c r="AZ531" s="1"/>
      <c r="BA531" s="1"/>
      <c r="BB531" s="1"/>
      <c r="BC531" s="1"/>
      <c r="BD531" s="1"/>
      <c r="BE531" s="1"/>
      <c r="BF531" s="1"/>
    </row>
    <row r="532" spans="1:58" ht="15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4"/>
      <c r="AY532" s="1"/>
      <c r="AZ532" s="1"/>
      <c r="BA532" s="1"/>
      <c r="BB532" s="1"/>
      <c r="BC532" s="1"/>
      <c r="BD532" s="1"/>
      <c r="BE532" s="1"/>
      <c r="BF532" s="1"/>
    </row>
    <row r="533" spans="1:58" ht="15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4"/>
      <c r="AY533" s="1"/>
      <c r="AZ533" s="1"/>
      <c r="BA533" s="1"/>
      <c r="BB533" s="1"/>
      <c r="BC533" s="1"/>
      <c r="BD533" s="1"/>
      <c r="BE533" s="1"/>
      <c r="BF533" s="1"/>
    </row>
    <row r="534" spans="1:58" ht="15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4"/>
      <c r="AY534" s="1"/>
      <c r="AZ534" s="1"/>
      <c r="BA534" s="1"/>
      <c r="BB534" s="1"/>
      <c r="BC534" s="1"/>
      <c r="BD534" s="1"/>
      <c r="BE534" s="1"/>
      <c r="BF534" s="1"/>
    </row>
    <row r="535" spans="1:58" ht="15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4"/>
      <c r="AY535" s="1"/>
      <c r="AZ535" s="1"/>
      <c r="BA535" s="1"/>
      <c r="BB535" s="1"/>
      <c r="BC535" s="1"/>
      <c r="BD535" s="1"/>
      <c r="BE535" s="1"/>
      <c r="BF535" s="1"/>
    </row>
    <row r="536" spans="1:58" ht="15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4"/>
      <c r="AY536" s="1"/>
      <c r="AZ536" s="1"/>
      <c r="BA536" s="1"/>
      <c r="BB536" s="1"/>
      <c r="BC536" s="1"/>
      <c r="BD536" s="1"/>
      <c r="BE536" s="1"/>
      <c r="BF536" s="1"/>
    </row>
    <row r="537" spans="1:58" ht="15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4"/>
      <c r="AY537" s="1"/>
      <c r="AZ537" s="1"/>
      <c r="BA537" s="1"/>
      <c r="BB537" s="1"/>
      <c r="BC537" s="1"/>
      <c r="BD537" s="1"/>
      <c r="BE537" s="1"/>
      <c r="BF537" s="1"/>
    </row>
    <row r="538" spans="1:58" ht="15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4"/>
      <c r="AY538" s="1"/>
      <c r="AZ538" s="1"/>
      <c r="BA538" s="1"/>
      <c r="BB538" s="1"/>
      <c r="BC538" s="1"/>
      <c r="BD538" s="1"/>
      <c r="BE538" s="1"/>
      <c r="BF538" s="1"/>
    </row>
    <row r="539" spans="1:58" ht="15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4"/>
      <c r="AY539" s="1"/>
      <c r="AZ539" s="1"/>
      <c r="BA539" s="1"/>
      <c r="BB539" s="1"/>
      <c r="BC539" s="1"/>
      <c r="BD539" s="1"/>
      <c r="BE539" s="1"/>
      <c r="BF539" s="1"/>
    </row>
    <row r="540" spans="1:58" ht="15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4"/>
      <c r="AY540" s="1"/>
      <c r="AZ540" s="1"/>
      <c r="BA540" s="1"/>
      <c r="BB540" s="1"/>
      <c r="BC540" s="1"/>
      <c r="BD540" s="1"/>
      <c r="BE540" s="1"/>
      <c r="BF540" s="1"/>
    </row>
    <row r="541" spans="1:58" ht="15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4"/>
      <c r="AY541" s="1"/>
      <c r="AZ541" s="1"/>
      <c r="BA541" s="1"/>
      <c r="BB541" s="1"/>
      <c r="BC541" s="1"/>
      <c r="BD541" s="1"/>
      <c r="BE541" s="1"/>
      <c r="BF541" s="1"/>
    </row>
    <row r="542" spans="1:58" ht="15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4"/>
      <c r="AY542" s="1"/>
      <c r="AZ542" s="1"/>
      <c r="BA542" s="1"/>
      <c r="BB542" s="1"/>
      <c r="BC542" s="1"/>
      <c r="BD542" s="1"/>
      <c r="BE542" s="1"/>
      <c r="BF542" s="1"/>
    </row>
    <row r="543" spans="1:58" ht="15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4"/>
      <c r="AY543" s="1"/>
      <c r="AZ543" s="1"/>
      <c r="BA543" s="1"/>
      <c r="BB543" s="1"/>
      <c r="BC543" s="1"/>
      <c r="BD543" s="1"/>
      <c r="BE543" s="1"/>
      <c r="BF543" s="1"/>
    </row>
    <row r="544" spans="1:58" ht="15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4"/>
      <c r="AY544" s="1"/>
      <c r="AZ544" s="1"/>
      <c r="BA544" s="1"/>
      <c r="BB544" s="1"/>
      <c r="BC544" s="1"/>
      <c r="BD544" s="1"/>
      <c r="BE544" s="1"/>
      <c r="BF544" s="1"/>
    </row>
    <row r="545" spans="1:58" ht="15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4"/>
      <c r="AY545" s="1"/>
      <c r="AZ545" s="1"/>
      <c r="BA545" s="1"/>
      <c r="BB545" s="1"/>
      <c r="BC545" s="1"/>
      <c r="BD545" s="1"/>
      <c r="BE545" s="1"/>
      <c r="BF545" s="1"/>
    </row>
    <row r="546" spans="1:58" ht="15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4"/>
      <c r="AY546" s="1"/>
      <c r="AZ546" s="1"/>
      <c r="BA546" s="1"/>
      <c r="BB546" s="1"/>
      <c r="BC546" s="1"/>
      <c r="BD546" s="1"/>
      <c r="BE546" s="1"/>
      <c r="BF546" s="1"/>
    </row>
    <row r="547" spans="1:58" ht="15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4"/>
      <c r="AY547" s="1"/>
      <c r="AZ547" s="1"/>
      <c r="BA547" s="1"/>
      <c r="BB547" s="1"/>
      <c r="BC547" s="1"/>
      <c r="BD547" s="1"/>
      <c r="BE547" s="1"/>
      <c r="BF547" s="1"/>
    </row>
    <row r="548" spans="1:58" ht="15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4"/>
      <c r="AY548" s="1"/>
      <c r="AZ548" s="1"/>
      <c r="BA548" s="1"/>
      <c r="BB548" s="1"/>
      <c r="BC548" s="1"/>
      <c r="BD548" s="1"/>
      <c r="BE548" s="1"/>
      <c r="BF548" s="1"/>
    </row>
    <row r="549" spans="1:58" ht="15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4"/>
      <c r="AY549" s="1"/>
      <c r="AZ549" s="1"/>
      <c r="BA549" s="1"/>
      <c r="BB549" s="1"/>
      <c r="BC549" s="1"/>
      <c r="BD549" s="1"/>
      <c r="BE549" s="1"/>
      <c r="BF549" s="1"/>
    </row>
    <row r="550" spans="1:58" ht="15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4"/>
      <c r="AY550" s="1"/>
      <c r="AZ550" s="1"/>
      <c r="BA550" s="1"/>
      <c r="BB550" s="1"/>
      <c r="BC550" s="1"/>
      <c r="BD550" s="1"/>
      <c r="BE550" s="1"/>
      <c r="BF550" s="1"/>
    </row>
    <row r="551" spans="1:58" ht="15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4"/>
      <c r="AY551" s="1"/>
      <c r="AZ551" s="1"/>
      <c r="BA551" s="1"/>
      <c r="BB551" s="1"/>
      <c r="BC551" s="1"/>
      <c r="BD551" s="1"/>
      <c r="BE551" s="1"/>
      <c r="BF551" s="1"/>
    </row>
    <row r="552" spans="1:58" ht="15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4"/>
      <c r="AY552" s="1"/>
      <c r="AZ552" s="1"/>
      <c r="BA552" s="1"/>
      <c r="BB552" s="1"/>
      <c r="BC552" s="1"/>
      <c r="BD552" s="1"/>
      <c r="BE552" s="1"/>
      <c r="BF552" s="1"/>
    </row>
    <row r="553" spans="1:58" ht="15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4"/>
      <c r="AY553" s="1"/>
      <c r="AZ553" s="1"/>
      <c r="BA553" s="1"/>
      <c r="BB553" s="1"/>
      <c r="BC553" s="1"/>
      <c r="BD553" s="1"/>
      <c r="BE553" s="1"/>
      <c r="BF553" s="1"/>
    </row>
    <row r="554" spans="1:58" ht="15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4"/>
      <c r="AY554" s="1"/>
      <c r="AZ554" s="1"/>
      <c r="BA554" s="1"/>
      <c r="BB554" s="1"/>
      <c r="BC554" s="1"/>
      <c r="BD554" s="1"/>
      <c r="BE554" s="1"/>
      <c r="BF554" s="1"/>
    </row>
    <row r="555" spans="1:58" ht="15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4"/>
      <c r="AY555" s="1"/>
      <c r="AZ555" s="1"/>
      <c r="BA555" s="1"/>
      <c r="BB555" s="1"/>
      <c r="BC555" s="1"/>
      <c r="BD555" s="1"/>
      <c r="BE555" s="1"/>
      <c r="BF555" s="1"/>
    </row>
    <row r="556" spans="1:58" ht="15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4"/>
      <c r="AY556" s="1"/>
      <c r="AZ556" s="1"/>
      <c r="BA556" s="1"/>
      <c r="BB556" s="1"/>
      <c r="BC556" s="1"/>
      <c r="BD556" s="1"/>
      <c r="BE556" s="1"/>
      <c r="BF556" s="1"/>
    </row>
    <row r="557" spans="1:58" ht="15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4"/>
      <c r="AY557" s="1"/>
      <c r="AZ557" s="1"/>
      <c r="BA557" s="1"/>
      <c r="BB557" s="1"/>
      <c r="BC557" s="1"/>
      <c r="BD557" s="1"/>
      <c r="BE557" s="1"/>
      <c r="BF557" s="1"/>
    </row>
    <row r="558" spans="1:58" ht="15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4"/>
      <c r="AY558" s="1"/>
      <c r="AZ558" s="1"/>
      <c r="BA558" s="1"/>
      <c r="BB558" s="1"/>
      <c r="BC558" s="1"/>
      <c r="BD558" s="1"/>
      <c r="BE558" s="1"/>
      <c r="BF558" s="1"/>
    </row>
    <row r="559" spans="1:58" ht="15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4"/>
      <c r="AY559" s="1"/>
      <c r="AZ559" s="1"/>
      <c r="BA559" s="1"/>
      <c r="BB559" s="1"/>
      <c r="BC559" s="1"/>
      <c r="BD559" s="1"/>
      <c r="BE559" s="1"/>
      <c r="BF559" s="1"/>
    </row>
    <row r="560" spans="1:58" ht="15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4"/>
      <c r="AY560" s="1"/>
      <c r="AZ560" s="1"/>
      <c r="BA560" s="1"/>
      <c r="BB560" s="1"/>
      <c r="BC560" s="1"/>
      <c r="BD560" s="1"/>
      <c r="BE560" s="1"/>
      <c r="BF560" s="1"/>
    </row>
    <row r="561" spans="1:58" ht="15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4"/>
      <c r="AY561" s="1"/>
      <c r="AZ561" s="1"/>
      <c r="BA561" s="1"/>
      <c r="BB561" s="1"/>
      <c r="BC561" s="1"/>
      <c r="BD561" s="1"/>
      <c r="BE561" s="1"/>
      <c r="BF561" s="1"/>
    </row>
    <row r="562" spans="1:58" ht="15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4"/>
      <c r="AY562" s="1"/>
      <c r="AZ562" s="1"/>
      <c r="BA562" s="1"/>
      <c r="BB562" s="1"/>
      <c r="BC562" s="1"/>
      <c r="BD562" s="1"/>
      <c r="BE562" s="1"/>
      <c r="BF562" s="1"/>
    </row>
    <row r="563" spans="1:58" ht="15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4"/>
      <c r="AY563" s="1"/>
      <c r="AZ563" s="1"/>
      <c r="BA563" s="1"/>
      <c r="BB563" s="1"/>
      <c r="BC563" s="1"/>
      <c r="BD563" s="1"/>
      <c r="BE563" s="1"/>
      <c r="BF563" s="1"/>
    </row>
    <row r="564" spans="1:58" ht="15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4"/>
      <c r="AY564" s="1"/>
      <c r="AZ564" s="1"/>
      <c r="BA564" s="1"/>
      <c r="BB564" s="1"/>
      <c r="BC564" s="1"/>
      <c r="BD564" s="1"/>
      <c r="BE564" s="1"/>
      <c r="BF564" s="1"/>
    </row>
    <row r="565" spans="1:58" ht="15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4"/>
      <c r="AY565" s="1"/>
      <c r="AZ565" s="1"/>
      <c r="BA565" s="1"/>
      <c r="BB565" s="1"/>
      <c r="BC565" s="1"/>
      <c r="BD565" s="1"/>
      <c r="BE565" s="1"/>
      <c r="BF565" s="1"/>
    </row>
    <row r="566" spans="1:58" ht="15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4"/>
      <c r="AY566" s="1"/>
      <c r="AZ566" s="1"/>
      <c r="BA566" s="1"/>
      <c r="BB566" s="1"/>
      <c r="BC566" s="1"/>
      <c r="BD566" s="1"/>
      <c r="BE566" s="1"/>
      <c r="BF566" s="1"/>
    </row>
    <row r="567" spans="1:58" ht="15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4"/>
      <c r="AY567" s="1"/>
      <c r="AZ567" s="1"/>
      <c r="BA567" s="1"/>
      <c r="BB567" s="1"/>
      <c r="BC567" s="1"/>
      <c r="BD567" s="1"/>
      <c r="BE567" s="1"/>
      <c r="BF567" s="1"/>
    </row>
    <row r="568" spans="1:58" ht="15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4"/>
      <c r="AY568" s="1"/>
      <c r="AZ568" s="1"/>
      <c r="BA568" s="1"/>
      <c r="BB568" s="1"/>
      <c r="BC568" s="1"/>
      <c r="BD568" s="1"/>
      <c r="BE568" s="1"/>
      <c r="BF568" s="1"/>
    </row>
    <row r="569" spans="1:58" ht="15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4"/>
      <c r="AY569" s="1"/>
      <c r="AZ569" s="1"/>
      <c r="BA569" s="1"/>
      <c r="BB569" s="1"/>
      <c r="BC569" s="1"/>
      <c r="BD569" s="1"/>
      <c r="BE569" s="1"/>
      <c r="BF569" s="1"/>
    </row>
    <row r="570" spans="1:58" ht="15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4"/>
      <c r="AY570" s="1"/>
      <c r="AZ570" s="1"/>
      <c r="BA570" s="1"/>
      <c r="BB570" s="1"/>
      <c r="BC570" s="1"/>
      <c r="BD570" s="1"/>
      <c r="BE570" s="1"/>
      <c r="BF570" s="1"/>
    </row>
    <row r="571" spans="1:58" ht="15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4"/>
      <c r="AY571" s="1"/>
      <c r="AZ571" s="1"/>
      <c r="BA571" s="1"/>
      <c r="BB571" s="1"/>
      <c r="BC571" s="1"/>
      <c r="BD571" s="1"/>
      <c r="BE571" s="1"/>
      <c r="BF571" s="1"/>
    </row>
    <row r="572" spans="1:58" ht="15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4"/>
      <c r="AY572" s="1"/>
      <c r="AZ572" s="1"/>
      <c r="BA572" s="1"/>
      <c r="BB572" s="1"/>
      <c r="BC572" s="1"/>
      <c r="BD572" s="1"/>
      <c r="BE572" s="1"/>
      <c r="BF572" s="1"/>
    </row>
    <row r="573" spans="1:58" ht="15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4"/>
      <c r="AY573" s="1"/>
      <c r="AZ573" s="1"/>
      <c r="BA573" s="1"/>
      <c r="BB573" s="1"/>
      <c r="BC573" s="1"/>
      <c r="BD573" s="1"/>
      <c r="BE573" s="1"/>
      <c r="BF573" s="1"/>
    </row>
    <row r="574" spans="1:58" ht="15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4"/>
      <c r="AY574" s="1"/>
      <c r="AZ574" s="1"/>
      <c r="BA574" s="1"/>
      <c r="BB574" s="1"/>
      <c r="BC574" s="1"/>
      <c r="BD574" s="1"/>
      <c r="BE574" s="1"/>
      <c r="BF574" s="1"/>
    </row>
    <row r="575" spans="1:58" ht="15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4"/>
      <c r="AY575" s="1"/>
      <c r="AZ575" s="1"/>
      <c r="BA575" s="1"/>
      <c r="BB575" s="1"/>
      <c r="BC575" s="1"/>
      <c r="BD575" s="1"/>
      <c r="BE575" s="1"/>
      <c r="BF575" s="1"/>
    </row>
    <row r="576" spans="1:58" ht="15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4"/>
      <c r="AY576" s="1"/>
      <c r="AZ576" s="1"/>
      <c r="BA576" s="1"/>
      <c r="BB576" s="1"/>
      <c r="BC576" s="1"/>
      <c r="BD576" s="1"/>
      <c r="BE576" s="1"/>
      <c r="BF576" s="1"/>
    </row>
    <row r="577" spans="1:58" ht="15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4"/>
      <c r="AY577" s="1"/>
      <c r="AZ577" s="1"/>
      <c r="BA577" s="1"/>
      <c r="BB577" s="1"/>
      <c r="BC577" s="1"/>
      <c r="BD577" s="1"/>
      <c r="BE577" s="1"/>
      <c r="BF577" s="1"/>
    </row>
    <row r="578" spans="1:58" ht="15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4"/>
      <c r="AY578" s="1"/>
      <c r="AZ578" s="1"/>
      <c r="BA578" s="1"/>
      <c r="BB578" s="1"/>
      <c r="BC578" s="1"/>
      <c r="BD578" s="1"/>
      <c r="BE578" s="1"/>
      <c r="BF578" s="1"/>
    </row>
    <row r="579" spans="1:58" ht="15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4"/>
      <c r="AY579" s="1"/>
      <c r="AZ579" s="1"/>
      <c r="BA579" s="1"/>
      <c r="BB579" s="1"/>
      <c r="BC579" s="1"/>
      <c r="BD579" s="1"/>
      <c r="BE579" s="1"/>
      <c r="BF579" s="1"/>
    </row>
    <row r="580" spans="1:58" ht="15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4"/>
      <c r="AY580" s="1"/>
      <c r="AZ580" s="1"/>
      <c r="BA580" s="1"/>
      <c r="BB580" s="1"/>
      <c r="BC580" s="1"/>
      <c r="BD580" s="1"/>
      <c r="BE580" s="1"/>
      <c r="BF580" s="1"/>
    </row>
    <row r="581" spans="1:58" ht="15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4"/>
      <c r="AY581" s="1"/>
      <c r="AZ581" s="1"/>
      <c r="BA581" s="1"/>
      <c r="BB581" s="1"/>
      <c r="BC581" s="1"/>
      <c r="BD581" s="1"/>
      <c r="BE581" s="1"/>
      <c r="BF581" s="1"/>
    </row>
    <row r="582" spans="1:58" ht="15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4"/>
      <c r="AY582" s="1"/>
      <c r="AZ582" s="1"/>
      <c r="BA582" s="1"/>
      <c r="BB582" s="1"/>
      <c r="BC582" s="1"/>
      <c r="BD582" s="1"/>
      <c r="BE582" s="1"/>
      <c r="BF582" s="1"/>
    </row>
    <row r="583" spans="1:58" ht="15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4"/>
      <c r="AY583" s="1"/>
      <c r="AZ583" s="1"/>
      <c r="BA583" s="1"/>
      <c r="BB583" s="1"/>
      <c r="BC583" s="1"/>
      <c r="BD583" s="1"/>
      <c r="BE583" s="1"/>
      <c r="BF583" s="1"/>
    </row>
    <row r="584" spans="1:58" ht="15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4"/>
      <c r="AY584" s="1"/>
      <c r="AZ584" s="1"/>
      <c r="BA584" s="1"/>
      <c r="BB584" s="1"/>
      <c r="BC584" s="1"/>
      <c r="BD584" s="1"/>
      <c r="BE584" s="1"/>
      <c r="BF584" s="1"/>
    </row>
    <row r="585" spans="1:58" ht="15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4"/>
      <c r="AY585" s="1"/>
      <c r="AZ585" s="1"/>
      <c r="BA585" s="1"/>
      <c r="BB585" s="1"/>
      <c r="BC585" s="1"/>
      <c r="BD585" s="1"/>
      <c r="BE585" s="1"/>
      <c r="BF585" s="1"/>
    </row>
    <row r="586" spans="1:58" ht="15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4"/>
      <c r="AY586" s="1"/>
      <c r="AZ586" s="1"/>
      <c r="BA586" s="1"/>
      <c r="BB586" s="1"/>
      <c r="BC586" s="1"/>
      <c r="BD586" s="1"/>
      <c r="BE586" s="1"/>
      <c r="BF586" s="1"/>
    </row>
    <row r="587" spans="1:58" ht="15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4"/>
      <c r="AY587" s="1"/>
      <c r="AZ587" s="1"/>
      <c r="BA587" s="1"/>
      <c r="BB587" s="1"/>
      <c r="BC587" s="1"/>
      <c r="BD587" s="1"/>
      <c r="BE587" s="1"/>
      <c r="BF587" s="1"/>
    </row>
    <row r="588" spans="1:58" ht="15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4"/>
      <c r="AY588" s="1"/>
      <c r="AZ588" s="1"/>
      <c r="BA588" s="1"/>
      <c r="BB588" s="1"/>
      <c r="BC588" s="1"/>
      <c r="BD588" s="1"/>
      <c r="BE588" s="1"/>
      <c r="BF588" s="1"/>
    </row>
    <row r="589" spans="1:58" ht="15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4"/>
      <c r="AY589" s="1"/>
      <c r="AZ589" s="1"/>
      <c r="BA589" s="1"/>
      <c r="BB589" s="1"/>
      <c r="BC589" s="1"/>
      <c r="BD589" s="1"/>
      <c r="BE589" s="1"/>
      <c r="BF589" s="1"/>
    </row>
    <row r="590" spans="1:58" ht="15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4"/>
      <c r="AY590" s="1"/>
      <c r="AZ590" s="1"/>
      <c r="BA590" s="1"/>
      <c r="BB590" s="1"/>
      <c r="BC590" s="1"/>
      <c r="BD590" s="1"/>
      <c r="BE590" s="1"/>
      <c r="BF590" s="1"/>
    </row>
    <row r="591" spans="1:58" ht="15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4"/>
      <c r="AY591" s="1"/>
      <c r="AZ591" s="1"/>
      <c r="BA591" s="1"/>
      <c r="BB591" s="1"/>
      <c r="BC591" s="1"/>
      <c r="BD591" s="1"/>
      <c r="BE591" s="1"/>
      <c r="BF591" s="1"/>
    </row>
    <row r="592" spans="1:58" ht="15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4"/>
      <c r="AY592" s="1"/>
      <c r="AZ592" s="1"/>
      <c r="BA592" s="1"/>
      <c r="BB592" s="1"/>
      <c r="BC592" s="1"/>
      <c r="BD592" s="1"/>
      <c r="BE592" s="1"/>
      <c r="BF592" s="1"/>
    </row>
    <row r="593" spans="1:58" ht="15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4"/>
      <c r="AY593" s="1"/>
      <c r="AZ593" s="1"/>
      <c r="BA593" s="1"/>
      <c r="BB593" s="1"/>
      <c r="BC593" s="1"/>
      <c r="BD593" s="1"/>
      <c r="BE593" s="1"/>
      <c r="BF593" s="1"/>
    </row>
    <row r="594" spans="1:58" ht="15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4"/>
      <c r="AY594" s="1"/>
      <c r="AZ594" s="1"/>
      <c r="BA594" s="1"/>
      <c r="BB594" s="1"/>
      <c r="BC594" s="1"/>
      <c r="BD594" s="1"/>
      <c r="BE594" s="1"/>
      <c r="BF594" s="1"/>
    </row>
    <row r="595" spans="1:58" ht="15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4"/>
      <c r="AY595" s="1"/>
      <c r="AZ595" s="1"/>
      <c r="BA595" s="1"/>
      <c r="BB595" s="1"/>
      <c r="BC595" s="1"/>
      <c r="BD595" s="1"/>
      <c r="BE595" s="1"/>
      <c r="BF595" s="1"/>
    </row>
    <row r="596" spans="1:58" ht="15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4"/>
      <c r="AY596" s="1"/>
      <c r="AZ596" s="1"/>
      <c r="BA596" s="1"/>
      <c r="BB596" s="1"/>
      <c r="BC596" s="1"/>
      <c r="BD596" s="1"/>
      <c r="BE596" s="1"/>
      <c r="BF596" s="1"/>
    </row>
    <row r="597" spans="1:58" ht="15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4"/>
      <c r="AY597" s="1"/>
      <c r="AZ597" s="1"/>
      <c r="BA597" s="1"/>
      <c r="BB597" s="1"/>
      <c r="BC597" s="1"/>
      <c r="BD597" s="1"/>
      <c r="BE597" s="1"/>
      <c r="BF597" s="1"/>
    </row>
    <row r="598" spans="1:58" ht="15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4"/>
      <c r="AY598" s="1"/>
      <c r="AZ598" s="1"/>
      <c r="BA598" s="1"/>
      <c r="BB598" s="1"/>
      <c r="BC598" s="1"/>
      <c r="BD598" s="1"/>
      <c r="BE598" s="1"/>
      <c r="BF598" s="1"/>
    </row>
    <row r="599" spans="1:58" ht="15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4"/>
      <c r="AY599" s="1"/>
      <c r="AZ599" s="1"/>
      <c r="BA599" s="1"/>
      <c r="BB599" s="1"/>
      <c r="BC599" s="1"/>
      <c r="BD599" s="1"/>
      <c r="BE599" s="1"/>
      <c r="BF599" s="1"/>
    </row>
    <row r="600" spans="1:58" ht="15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4"/>
      <c r="AY600" s="1"/>
      <c r="AZ600" s="1"/>
      <c r="BA600" s="1"/>
      <c r="BB600" s="1"/>
      <c r="BC600" s="1"/>
      <c r="BD600" s="1"/>
      <c r="BE600" s="1"/>
      <c r="BF600" s="1"/>
    </row>
    <row r="601" spans="1:58" ht="15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4"/>
      <c r="AY601" s="1"/>
      <c r="AZ601" s="1"/>
      <c r="BA601" s="1"/>
      <c r="BB601" s="1"/>
      <c r="BC601" s="1"/>
      <c r="BD601" s="1"/>
      <c r="BE601" s="1"/>
      <c r="BF601" s="1"/>
    </row>
    <row r="602" spans="1:58" ht="15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4"/>
      <c r="AY602" s="1"/>
      <c r="AZ602" s="1"/>
      <c r="BA602" s="1"/>
      <c r="BB602" s="1"/>
      <c r="BC602" s="1"/>
      <c r="BD602" s="1"/>
      <c r="BE602" s="1"/>
      <c r="BF602" s="1"/>
    </row>
    <row r="603" spans="1:58" ht="15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4"/>
      <c r="AY603" s="1"/>
      <c r="AZ603" s="1"/>
      <c r="BA603" s="1"/>
      <c r="BB603" s="1"/>
      <c r="BC603" s="1"/>
      <c r="BD603" s="1"/>
      <c r="BE603" s="1"/>
      <c r="BF603" s="1"/>
    </row>
    <row r="604" spans="1:58" ht="15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4"/>
      <c r="AY604" s="1"/>
      <c r="AZ604" s="1"/>
      <c r="BA604" s="1"/>
      <c r="BB604" s="1"/>
      <c r="BC604" s="1"/>
      <c r="BD604" s="1"/>
      <c r="BE604" s="1"/>
      <c r="BF604" s="1"/>
    </row>
    <row r="605" spans="1:58" ht="15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4"/>
      <c r="AY605" s="1"/>
      <c r="AZ605" s="1"/>
      <c r="BA605" s="1"/>
      <c r="BB605" s="1"/>
      <c r="BC605" s="1"/>
      <c r="BD605" s="1"/>
      <c r="BE605" s="1"/>
      <c r="BF605" s="1"/>
    </row>
    <row r="606" spans="1:58" ht="15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4"/>
      <c r="AY606" s="1"/>
      <c r="AZ606" s="1"/>
      <c r="BA606" s="1"/>
      <c r="BB606" s="1"/>
      <c r="BC606" s="1"/>
      <c r="BD606" s="1"/>
      <c r="BE606" s="1"/>
      <c r="BF606" s="1"/>
    </row>
    <row r="607" spans="1:58" ht="15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4"/>
      <c r="AY607" s="1"/>
      <c r="AZ607" s="1"/>
      <c r="BA607" s="1"/>
      <c r="BB607" s="1"/>
      <c r="BC607" s="1"/>
      <c r="BD607" s="1"/>
      <c r="BE607" s="1"/>
      <c r="BF607" s="1"/>
    </row>
    <row r="608" spans="1:58" ht="15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4"/>
      <c r="AY608" s="1"/>
      <c r="AZ608" s="1"/>
      <c r="BA608" s="1"/>
      <c r="BB608" s="1"/>
      <c r="BC608" s="1"/>
      <c r="BD608" s="1"/>
      <c r="BE608" s="1"/>
      <c r="BF608" s="1"/>
    </row>
    <row r="609" spans="1:58" ht="15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4"/>
      <c r="AY609" s="1"/>
      <c r="AZ609" s="1"/>
      <c r="BA609" s="1"/>
      <c r="BB609" s="1"/>
      <c r="BC609" s="1"/>
      <c r="BD609" s="1"/>
      <c r="BE609" s="1"/>
      <c r="BF609" s="1"/>
    </row>
    <row r="610" spans="1:58" ht="15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4"/>
      <c r="AY610" s="1"/>
      <c r="AZ610" s="1"/>
      <c r="BA610" s="1"/>
      <c r="BB610" s="1"/>
      <c r="BC610" s="1"/>
      <c r="BD610" s="1"/>
      <c r="BE610" s="1"/>
      <c r="BF610" s="1"/>
    </row>
    <row r="611" spans="1:58" ht="15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4"/>
      <c r="AY611" s="1"/>
      <c r="AZ611" s="1"/>
      <c r="BA611" s="1"/>
      <c r="BB611" s="1"/>
      <c r="BC611" s="1"/>
      <c r="BD611" s="1"/>
      <c r="BE611" s="1"/>
      <c r="BF611" s="1"/>
    </row>
    <row r="612" spans="1:58" ht="15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4"/>
      <c r="AY612" s="1"/>
      <c r="AZ612" s="1"/>
      <c r="BA612" s="1"/>
      <c r="BB612" s="1"/>
      <c r="BC612" s="1"/>
      <c r="BD612" s="1"/>
      <c r="BE612" s="1"/>
      <c r="BF612" s="1"/>
    </row>
    <row r="613" spans="1:58" ht="15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4"/>
      <c r="AY613" s="1"/>
      <c r="AZ613" s="1"/>
      <c r="BA613" s="1"/>
      <c r="BB613" s="1"/>
      <c r="BC613" s="1"/>
      <c r="BD613" s="1"/>
      <c r="BE613" s="1"/>
      <c r="BF613" s="1"/>
    </row>
    <row r="614" spans="1:58" ht="15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4"/>
      <c r="AY614" s="1"/>
      <c r="AZ614" s="1"/>
      <c r="BA614" s="1"/>
      <c r="BB614" s="1"/>
      <c r="BC614" s="1"/>
      <c r="BD614" s="1"/>
      <c r="BE614" s="1"/>
      <c r="BF614" s="1"/>
    </row>
    <row r="615" spans="1:58" ht="15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4"/>
      <c r="AY615" s="1"/>
      <c r="AZ615" s="1"/>
      <c r="BA615" s="1"/>
      <c r="BB615" s="1"/>
      <c r="BC615" s="1"/>
      <c r="BD615" s="1"/>
      <c r="BE615" s="1"/>
      <c r="BF615" s="1"/>
    </row>
    <row r="616" spans="1:58" ht="15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4"/>
      <c r="AY616" s="1"/>
      <c r="AZ616" s="1"/>
      <c r="BA616" s="1"/>
      <c r="BB616" s="1"/>
      <c r="BC616" s="1"/>
      <c r="BD616" s="1"/>
      <c r="BE616" s="1"/>
      <c r="BF616" s="1"/>
    </row>
    <row r="617" spans="1:58" ht="15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4"/>
      <c r="AY617" s="1"/>
      <c r="AZ617" s="1"/>
      <c r="BA617" s="1"/>
      <c r="BB617" s="1"/>
      <c r="BC617" s="1"/>
      <c r="BD617" s="1"/>
      <c r="BE617" s="1"/>
      <c r="BF617" s="1"/>
    </row>
    <row r="618" spans="1:58" ht="15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4"/>
      <c r="AY618" s="1"/>
      <c r="AZ618" s="1"/>
      <c r="BA618" s="1"/>
      <c r="BB618" s="1"/>
      <c r="BC618" s="1"/>
      <c r="BD618" s="1"/>
      <c r="BE618" s="1"/>
      <c r="BF618" s="1"/>
    </row>
    <row r="619" spans="1:58" ht="15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4"/>
      <c r="AY619" s="1"/>
      <c r="AZ619" s="1"/>
      <c r="BA619" s="1"/>
      <c r="BB619" s="1"/>
      <c r="BC619" s="1"/>
      <c r="BD619" s="1"/>
      <c r="BE619" s="1"/>
      <c r="BF619" s="1"/>
    </row>
    <row r="620" spans="1:58" ht="15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4"/>
      <c r="AY620" s="1"/>
      <c r="AZ620" s="1"/>
      <c r="BA620" s="1"/>
      <c r="BB620" s="1"/>
      <c r="BC620" s="1"/>
      <c r="BD620" s="1"/>
      <c r="BE620" s="1"/>
      <c r="BF620" s="1"/>
    </row>
    <row r="621" spans="1:58" ht="15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4"/>
      <c r="AY621" s="1"/>
      <c r="AZ621" s="1"/>
      <c r="BA621" s="1"/>
      <c r="BB621" s="1"/>
      <c r="BC621" s="1"/>
      <c r="BD621" s="1"/>
      <c r="BE621" s="1"/>
      <c r="BF621" s="1"/>
    </row>
    <row r="622" spans="1:58" ht="15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4"/>
      <c r="AY622" s="1"/>
      <c r="AZ622" s="1"/>
      <c r="BA622" s="1"/>
      <c r="BB622" s="1"/>
      <c r="BC622" s="1"/>
      <c r="BD622" s="1"/>
      <c r="BE622" s="1"/>
      <c r="BF622" s="1"/>
    </row>
    <row r="623" spans="1:58" ht="15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4"/>
      <c r="AY623" s="1"/>
      <c r="AZ623" s="1"/>
      <c r="BA623" s="1"/>
      <c r="BB623" s="1"/>
      <c r="BC623" s="1"/>
      <c r="BD623" s="1"/>
      <c r="BE623" s="1"/>
      <c r="BF623" s="1"/>
    </row>
    <row r="624" spans="1:58" ht="15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4"/>
      <c r="AY624" s="1"/>
      <c r="AZ624" s="1"/>
      <c r="BA624" s="1"/>
      <c r="BB624" s="1"/>
      <c r="BC624" s="1"/>
      <c r="BD624" s="1"/>
      <c r="BE624" s="1"/>
      <c r="BF624" s="1"/>
    </row>
    <row r="625" spans="1:58" ht="15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4"/>
      <c r="AY625" s="1"/>
      <c r="AZ625" s="1"/>
      <c r="BA625" s="1"/>
      <c r="BB625" s="1"/>
      <c r="BC625" s="1"/>
      <c r="BD625" s="1"/>
      <c r="BE625" s="1"/>
      <c r="BF625" s="1"/>
    </row>
    <row r="626" spans="1:58" ht="15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4"/>
      <c r="AY626" s="1"/>
      <c r="AZ626" s="1"/>
      <c r="BA626" s="1"/>
      <c r="BB626" s="1"/>
      <c r="BC626" s="1"/>
      <c r="BD626" s="1"/>
      <c r="BE626" s="1"/>
      <c r="BF626" s="1"/>
    </row>
    <row r="627" spans="1:58" ht="15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4"/>
      <c r="AY627" s="1"/>
      <c r="AZ627" s="1"/>
      <c r="BA627" s="1"/>
      <c r="BB627" s="1"/>
      <c r="BC627" s="1"/>
      <c r="BD627" s="1"/>
      <c r="BE627" s="1"/>
      <c r="BF627" s="1"/>
    </row>
    <row r="628" spans="1:58" ht="15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4"/>
      <c r="AY628" s="1"/>
      <c r="AZ628" s="1"/>
      <c r="BA628" s="1"/>
      <c r="BB628" s="1"/>
      <c r="BC628" s="1"/>
      <c r="BD628" s="1"/>
      <c r="BE628" s="1"/>
      <c r="BF628" s="1"/>
    </row>
    <row r="629" spans="1:58" ht="15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4"/>
      <c r="AY629" s="1"/>
      <c r="AZ629" s="1"/>
      <c r="BA629" s="1"/>
      <c r="BB629" s="1"/>
      <c r="BC629" s="1"/>
      <c r="BD629" s="1"/>
      <c r="BE629" s="1"/>
      <c r="BF629" s="1"/>
    </row>
    <row r="630" spans="1:58" ht="15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4"/>
      <c r="AY630" s="1"/>
      <c r="AZ630" s="1"/>
      <c r="BA630" s="1"/>
      <c r="BB630" s="1"/>
      <c r="BC630" s="1"/>
      <c r="BD630" s="1"/>
      <c r="BE630" s="1"/>
      <c r="BF630" s="1"/>
    </row>
    <row r="631" spans="1:58" ht="15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4"/>
      <c r="AY631" s="1"/>
      <c r="AZ631" s="1"/>
      <c r="BA631" s="1"/>
      <c r="BB631" s="1"/>
      <c r="BC631" s="1"/>
      <c r="BD631" s="1"/>
      <c r="BE631" s="1"/>
      <c r="BF631" s="1"/>
    </row>
    <row r="632" spans="1:58" ht="15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4"/>
      <c r="AY632" s="1"/>
      <c r="AZ632" s="1"/>
      <c r="BA632" s="1"/>
      <c r="BB632" s="1"/>
      <c r="BC632" s="1"/>
      <c r="BD632" s="1"/>
      <c r="BE632" s="1"/>
      <c r="BF632" s="1"/>
    </row>
    <row r="633" spans="1:58" ht="15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4"/>
      <c r="AY633" s="1"/>
      <c r="AZ633" s="1"/>
      <c r="BA633" s="1"/>
      <c r="BB633" s="1"/>
      <c r="BC633" s="1"/>
      <c r="BD633" s="1"/>
      <c r="BE633" s="1"/>
      <c r="BF633" s="1"/>
    </row>
    <row r="634" spans="1:58" ht="15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4"/>
      <c r="AY634" s="1"/>
      <c r="AZ634" s="1"/>
      <c r="BA634" s="1"/>
      <c r="BB634" s="1"/>
      <c r="BC634" s="1"/>
      <c r="BD634" s="1"/>
      <c r="BE634" s="1"/>
      <c r="BF634" s="1"/>
    </row>
    <row r="635" spans="1:58" ht="15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4"/>
      <c r="AY635" s="1"/>
      <c r="AZ635" s="1"/>
      <c r="BA635" s="1"/>
      <c r="BB635" s="1"/>
      <c r="BC635" s="1"/>
      <c r="BD635" s="1"/>
      <c r="BE635" s="1"/>
      <c r="BF635" s="1"/>
    </row>
    <row r="636" spans="1:58" ht="15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4"/>
      <c r="AY636" s="1"/>
      <c r="AZ636" s="1"/>
      <c r="BA636" s="1"/>
      <c r="BB636" s="1"/>
      <c r="BC636" s="1"/>
      <c r="BD636" s="1"/>
      <c r="BE636" s="1"/>
      <c r="BF636" s="1"/>
    </row>
    <row r="637" spans="1:58" ht="15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4"/>
      <c r="AY637" s="1"/>
      <c r="AZ637" s="1"/>
      <c r="BA637" s="1"/>
      <c r="BB637" s="1"/>
      <c r="BC637" s="1"/>
      <c r="BD637" s="1"/>
      <c r="BE637" s="1"/>
      <c r="BF637" s="1"/>
    </row>
    <row r="638" spans="1:58" ht="15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4"/>
      <c r="AY638" s="1"/>
      <c r="AZ638" s="1"/>
      <c r="BA638" s="1"/>
      <c r="BB638" s="1"/>
      <c r="BC638" s="1"/>
      <c r="BD638" s="1"/>
      <c r="BE638" s="1"/>
      <c r="BF638" s="1"/>
    </row>
    <row r="639" spans="1:58" ht="15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4"/>
      <c r="AY639" s="1"/>
      <c r="AZ639" s="1"/>
      <c r="BA639" s="1"/>
      <c r="BB639" s="1"/>
      <c r="BC639" s="1"/>
      <c r="BD639" s="1"/>
      <c r="BE639" s="1"/>
      <c r="BF639" s="1"/>
    </row>
    <row r="640" spans="1:58" ht="15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4"/>
      <c r="AY640" s="1"/>
      <c r="AZ640" s="1"/>
      <c r="BA640" s="1"/>
      <c r="BB640" s="1"/>
      <c r="BC640" s="1"/>
      <c r="BD640" s="1"/>
      <c r="BE640" s="1"/>
      <c r="BF640" s="1"/>
    </row>
    <row r="641" spans="1:58" ht="15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4"/>
      <c r="AY641" s="1"/>
      <c r="AZ641" s="1"/>
      <c r="BA641" s="1"/>
      <c r="BB641" s="1"/>
      <c r="BC641" s="1"/>
      <c r="BD641" s="1"/>
      <c r="BE641" s="1"/>
      <c r="BF641" s="1"/>
    </row>
    <row r="642" spans="1:58" ht="15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4"/>
      <c r="AY642" s="1"/>
      <c r="AZ642" s="1"/>
      <c r="BA642" s="1"/>
      <c r="BB642" s="1"/>
      <c r="BC642" s="1"/>
      <c r="BD642" s="1"/>
      <c r="BE642" s="1"/>
      <c r="BF642" s="1"/>
    </row>
    <row r="643" spans="1:58" ht="15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4"/>
      <c r="AY643" s="1"/>
      <c r="AZ643" s="1"/>
      <c r="BA643" s="1"/>
      <c r="BB643" s="1"/>
      <c r="BC643" s="1"/>
      <c r="BD643" s="1"/>
      <c r="BE643" s="1"/>
      <c r="BF643" s="1"/>
    </row>
    <row r="644" spans="1:58" ht="15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4"/>
      <c r="AY644" s="1"/>
      <c r="AZ644" s="1"/>
      <c r="BA644" s="1"/>
      <c r="BB644" s="1"/>
      <c r="BC644" s="1"/>
      <c r="BD644" s="1"/>
      <c r="BE644" s="1"/>
      <c r="BF644" s="1"/>
    </row>
    <row r="645" spans="1:58" ht="15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4"/>
      <c r="AY645" s="1"/>
      <c r="AZ645" s="1"/>
      <c r="BA645" s="1"/>
      <c r="BB645" s="1"/>
      <c r="BC645" s="1"/>
      <c r="BD645" s="1"/>
      <c r="BE645" s="1"/>
      <c r="BF645" s="1"/>
    </row>
    <row r="646" spans="1:58" ht="15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4"/>
      <c r="AY646" s="1"/>
      <c r="AZ646" s="1"/>
      <c r="BA646" s="1"/>
      <c r="BB646" s="1"/>
      <c r="BC646" s="1"/>
      <c r="BD646" s="1"/>
      <c r="BE646" s="1"/>
      <c r="BF646" s="1"/>
    </row>
    <row r="647" spans="1:58" ht="15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4"/>
      <c r="AY647" s="1"/>
      <c r="AZ647" s="1"/>
      <c r="BA647" s="1"/>
      <c r="BB647" s="1"/>
      <c r="BC647" s="1"/>
      <c r="BD647" s="1"/>
      <c r="BE647" s="1"/>
      <c r="BF647" s="1"/>
    </row>
    <row r="648" spans="1:58" ht="15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4"/>
      <c r="AY648" s="1"/>
      <c r="AZ648" s="1"/>
      <c r="BA648" s="1"/>
      <c r="BB648" s="1"/>
      <c r="BC648" s="1"/>
      <c r="BD648" s="1"/>
      <c r="BE648" s="1"/>
      <c r="BF648" s="1"/>
    </row>
    <row r="649" spans="1:58" ht="15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4"/>
      <c r="AY649" s="1"/>
      <c r="AZ649" s="1"/>
      <c r="BA649" s="1"/>
      <c r="BB649" s="1"/>
      <c r="BC649" s="1"/>
      <c r="BD649" s="1"/>
      <c r="BE649" s="1"/>
      <c r="BF649" s="1"/>
    </row>
    <row r="650" spans="1:58" ht="15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4"/>
      <c r="AY650" s="1"/>
      <c r="AZ650" s="1"/>
      <c r="BA650" s="1"/>
      <c r="BB650" s="1"/>
      <c r="BC650" s="1"/>
      <c r="BD650" s="1"/>
      <c r="BE650" s="1"/>
      <c r="BF650" s="1"/>
    </row>
    <row r="651" spans="1:58" ht="15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4"/>
      <c r="AY651" s="1"/>
      <c r="AZ651" s="1"/>
      <c r="BA651" s="1"/>
      <c r="BB651" s="1"/>
      <c r="BC651" s="1"/>
      <c r="BD651" s="1"/>
      <c r="BE651" s="1"/>
      <c r="BF651" s="1"/>
    </row>
    <row r="652" spans="1:58" ht="15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4"/>
      <c r="AY652" s="1"/>
      <c r="AZ652" s="1"/>
      <c r="BA652" s="1"/>
      <c r="BB652" s="1"/>
      <c r="BC652" s="1"/>
      <c r="BD652" s="1"/>
      <c r="BE652" s="1"/>
      <c r="BF652" s="1"/>
    </row>
    <row r="653" spans="1:58" ht="15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4"/>
      <c r="AY653" s="1"/>
      <c r="AZ653" s="1"/>
      <c r="BA653" s="1"/>
      <c r="BB653" s="1"/>
      <c r="BC653" s="1"/>
      <c r="BD653" s="1"/>
      <c r="BE653" s="1"/>
      <c r="BF653" s="1"/>
    </row>
    <row r="654" spans="1:58" ht="15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4"/>
      <c r="AY654" s="1"/>
      <c r="AZ654" s="1"/>
      <c r="BA654" s="1"/>
      <c r="BB654" s="1"/>
      <c r="BC654" s="1"/>
      <c r="BD654" s="1"/>
      <c r="BE654" s="1"/>
      <c r="BF654" s="1"/>
    </row>
    <row r="655" spans="1:58" ht="15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4"/>
      <c r="AY655" s="1"/>
      <c r="AZ655" s="1"/>
      <c r="BA655" s="1"/>
      <c r="BB655" s="1"/>
      <c r="BC655" s="1"/>
      <c r="BD655" s="1"/>
      <c r="BE655" s="1"/>
      <c r="BF655" s="1"/>
    </row>
    <row r="656" spans="1:58" ht="15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4"/>
      <c r="AY656" s="1"/>
      <c r="AZ656" s="1"/>
      <c r="BA656" s="1"/>
      <c r="BB656" s="1"/>
      <c r="BC656" s="1"/>
      <c r="BD656" s="1"/>
      <c r="BE656" s="1"/>
      <c r="BF656" s="1"/>
    </row>
    <row r="657" spans="1:58" ht="15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4"/>
      <c r="AY657" s="1"/>
      <c r="AZ657" s="1"/>
      <c r="BA657" s="1"/>
      <c r="BB657" s="1"/>
      <c r="BC657" s="1"/>
      <c r="BD657" s="1"/>
      <c r="BE657" s="1"/>
      <c r="BF657" s="1"/>
    </row>
    <row r="658" spans="1:58" ht="15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4"/>
      <c r="AY658" s="1"/>
      <c r="AZ658" s="1"/>
      <c r="BA658" s="1"/>
      <c r="BB658" s="1"/>
      <c r="BC658" s="1"/>
      <c r="BD658" s="1"/>
      <c r="BE658" s="1"/>
      <c r="BF658" s="1"/>
    </row>
    <row r="659" spans="1:58" ht="15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4"/>
      <c r="AY659" s="1"/>
      <c r="AZ659" s="1"/>
      <c r="BA659" s="1"/>
      <c r="BB659" s="1"/>
      <c r="BC659" s="1"/>
      <c r="BD659" s="1"/>
      <c r="BE659" s="1"/>
      <c r="BF659" s="1"/>
    </row>
    <row r="660" spans="1:58" ht="15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4"/>
      <c r="AY660" s="1"/>
      <c r="AZ660" s="1"/>
      <c r="BA660" s="1"/>
      <c r="BB660" s="1"/>
      <c r="BC660" s="1"/>
      <c r="BD660" s="1"/>
      <c r="BE660" s="1"/>
      <c r="BF660" s="1"/>
    </row>
    <row r="661" spans="1:58" ht="15.7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4"/>
      <c r="AY661" s="1"/>
      <c r="AZ661" s="1"/>
      <c r="BA661" s="1"/>
      <c r="BB661" s="1"/>
      <c r="BC661" s="1"/>
      <c r="BD661" s="1"/>
      <c r="BE661" s="1"/>
      <c r="BF661" s="1"/>
    </row>
    <row r="662" spans="1:58" ht="15.7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4"/>
      <c r="AY662" s="1"/>
      <c r="AZ662" s="1"/>
      <c r="BA662" s="1"/>
      <c r="BB662" s="1"/>
      <c r="BC662" s="1"/>
      <c r="BD662" s="1"/>
      <c r="BE662" s="1"/>
      <c r="BF662" s="1"/>
    </row>
    <row r="663" spans="1:58" ht="15.7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4"/>
      <c r="AY663" s="1"/>
      <c r="AZ663" s="1"/>
      <c r="BA663" s="1"/>
      <c r="BB663" s="1"/>
      <c r="BC663" s="1"/>
      <c r="BD663" s="1"/>
      <c r="BE663" s="1"/>
      <c r="BF663" s="1"/>
    </row>
    <row r="664" spans="1:58" ht="15.7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4"/>
      <c r="AY664" s="1"/>
      <c r="AZ664" s="1"/>
      <c r="BA664" s="1"/>
      <c r="BB664" s="1"/>
      <c r="BC664" s="1"/>
      <c r="BD664" s="1"/>
      <c r="BE664" s="1"/>
      <c r="BF664" s="1"/>
    </row>
    <row r="665" spans="1:58" ht="15.7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4"/>
      <c r="AY665" s="1"/>
      <c r="AZ665" s="1"/>
      <c r="BA665" s="1"/>
      <c r="BB665" s="1"/>
      <c r="BC665" s="1"/>
      <c r="BD665" s="1"/>
      <c r="BE665" s="1"/>
      <c r="BF665" s="1"/>
    </row>
    <row r="666" spans="1:58" ht="15.7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4"/>
      <c r="AY666" s="1"/>
      <c r="AZ666" s="1"/>
      <c r="BA666" s="1"/>
      <c r="BB666" s="1"/>
      <c r="BC666" s="1"/>
      <c r="BD666" s="1"/>
      <c r="BE666" s="1"/>
      <c r="BF666" s="1"/>
    </row>
    <row r="667" spans="1:58" ht="15.7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4"/>
      <c r="AY667" s="1"/>
      <c r="AZ667" s="1"/>
      <c r="BA667" s="1"/>
      <c r="BB667" s="1"/>
      <c r="BC667" s="1"/>
      <c r="BD667" s="1"/>
      <c r="BE667" s="1"/>
      <c r="BF667" s="1"/>
    </row>
    <row r="668" spans="1:58" ht="15.7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4"/>
      <c r="AY668" s="1"/>
      <c r="AZ668" s="1"/>
      <c r="BA668" s="1"/>
      <c r="BB668" s="1"/>
      <c r="BC668" s="1"/>
      <c r="BD668" s="1"/>
      <c r="BE668" s="1"/>
      <c r="BF668" s="1"/>
    </row>
    <row r="669" spans="1:58" ht="15.7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4"/>
      <c r="AY669" s="1"/>
      <c r="AZ669" s="1"/>
      <c r="BA669" s="1"/>
      <c r="BB669" s="1"/>
      <c r="BC669" s="1"/>
      <c r="BD669" s="1"/>
      <c r="BE669" s="1"/>
      <c r="BF669" s="1"/>
    </row>
    <row r="670" spans="1:58" ht="15.7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4"/>
      <c r="AY670" s="1"/>
      <c r="AZ670" s="1"/>
      <c r="BA670" s="1"/>
      <c r="BB670" s="1"/>
      <c r="BC670" s="1"/>
      <c r="BD670" s="1"/>
      <c r="BE670" s="1"/>
      <c r="BF670" s="1"/>
    </row>
    <row r="671" spans="1:58" ht="15.7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4"/>
      <c r="AY671" s="1"/>
      <c r="AZ671" s="1"/>
      <c r="BA671" s="1"/>
      <c r="BB671" s="1"/>
      <c r="BC671" s="1"/>
      <c r="BD671" s="1"/>
      <c r="BE671" s="1"/>
      <c r="BF671" s="1"/>
    </row>
    <row r="672" spans="1:58" ht="15.7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4"/>
      <c r="AY672" s="1"/>
      <c r="AZ672" s="1"/>
      <c r="BA672" s="1"/>
      <c r="BB672" s="1"/>
      <c r="BC672" s="1"/>
      <c r="BD672" s="1"/>
      <c r="BE672" s="1"/>
      <c r="BF672" s="1"/>
    </row>
    <row r="673" spans="1:58" ht="15.7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4"/>
      <c r="AY673" s="1"/>
      <c r="AZ673" s="1"/>
      <c r="BA673" s="1"/>
      <c r="BB673" s="1"/>
      <c r="BC673" s="1"/>
      <c r="BD673" s="1"/>
      <c r="BE673" s="1"/>
      <c r="BF673" s="1"/>
    </row>
    <row r="674" spans="1:58" ht="15.7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4"/>
      <c r="AY674" s="1"/>
      <c r="AZ674" s="1"/>
      <c r="BA674" s="1"/>
      <c r="BB674" s="1"/>
      <c r="BC674" s="1"/>
      <c r="BD674" s="1"/>
      <c r="BE674" s="1"/>
      <c r="BF674" s="1"/>
    </row>
    <row r="675" spans="1:58" ht="15.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4"/>
      <c r="AY675" s="1"/>
      <c r="AZ675" s="1"/>
      <c r="BA675" s="1"/>
      <c r="BB675" s="1"/>
      <c r="BC675" s="1"/>
      <c r="BD675" s="1"/>
      <c r="BE675" s="1"/>
      <c r="BF675" s="1"/>
    </row>
    <row r="676" spans="1:58" ht="15.7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4"/>
      <c r="AY676" s="1"/>
      <c r="AZ676" s="1"/>
      <c r="BA676" s="1"/>
      <c r="BB676" s="1"/>
      <c r="BC676" s="1"/>
      <c r="BD676" s="1"/>
      <c r="BE676" s="1"/>
      <c r="BF676" s="1"/>
    </row>
    <row r="677" spans="1:58" ht="15.7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4"/>
      <c r="AY677" s="1"/>
      <c r="AZ677" s="1"/>
      <c r="BA677" s="1"/>
      <c r="BB677" s="1"/>
      <c r="BC677" s="1"/>
      <c r="BD677" s="1"/>
      <c r="BE677" s="1"/>
      <c r="BF677" s="1"/>
    </row>
    <row r="678" spans="1:58" ht="15.7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4"/>
      <c r="AY678" s="1"/>
      <c r="AZ678" s="1"/>
      <c r="BA678" s="1"/>
      <c r="BB678" s="1"/>
      <c r="BC678" s="1"/>
      <c r="BD678" s="1"/>
      <c r="BE678" s="1"/>
      <c r="BF678" s="1"/>
    </row>
    <row r="679" spans="1:58" ht="15.7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4"/>
      <c r="AY679" s="1"/>
      <c r="AZ679" s="1"/>
      <c r="BA679" s="1"/>
      <c r="BB679" s="1"/>
      <c r="BC679" s="1"/>
      <c r="BD679" s="1"/>
      <c r="BE679" s="1"/>
      <c r="BF679" s="1"/>
    </row>
    <row r="680" spans="1:58" ht="15.7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4"/>
      <c r="AY680" s="1"/>
      <c r="AZ680" s="1"/>
      <c r="BA680" s="1"/>
      <c r="BB680" s="1"/>
      <c r="BC680" s="1"/>
      <c r="BD680" s="1"/>
      <c r="BE680" s="1"/>
      <c r="BF680" s="1"/>
    </row>
    <row r="681" spans="1:58" ht="15.7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4"/>
      <c r="AY681" s="1"/>
      <c r="AZ681" s="1"/>
      <c r="BA681" s="1"/>
      <c r="BB681" s="1"/>
      <c r="BC681" s="1"/>
      <c r="BD681" s="1"/>
      <c r="BE681" s="1"/>
      <c r="BF681" s="1"/>
    </row>
    <row r="682" spans="1:58" ht="15.7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4"/>
      <c r="AY682" s="1"/>
      <c r="AZ682" s="1"/>
      <c r="BA682" s="1"/>
      <c r="BB682" s="1"/>
      <c r="BC682" s="1"/>
      <c r="BD682" s="1"/>
      <c r="BE682" s="1"/>
      <c r="BF682" s="1"/>
    </row>
    <row r="683" spans="1:58" ht="15.7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4"/>
      <c r="AY683" s="1"/>
      <c r="AZ683" s="1"/>
      <c r="BA683" s="1"/>
      <c r="BB683" s="1"/>
      <c r="BC683" s="1"/>
      <c r="BD683" s="1"/>
      <c r="BE683" s="1"/>
      <c r="BF683" s="1"/>
    </row>
    <row r="684" spans="1:58" ht="15.7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4"/>
      <c r="AY684" s="1"/>
      <c r="AZ684" s="1"/>
      <c r="BA684" s="1"/>
      <c r="BB684" s="1"/>
      <c r="BC684" s="1"/>
      <c r="BD684" s="1"/>
      <c r="BE684" s="1"/>
      <c r="BF684" s="1"/>
    </row>
    <row r="685" spans="1:58" ht="15.7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4"/>
      <c r="AY685" s="1"/>
      <c r="AZ685" s="1"/>
      <c r="BA685" s="1"/>
      <c r="BB685" s="1"/>
      <c r="BC685" s="1"/>
      <c r="BD685" s="1"/>
      <c r="BE685" s="1"/>
      <c r="BF685" s="1"/>
    </row>
    <row r="686" spans="1:58" ht="15.7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4"/>
      <c r="AY686" s="1"/>
      <c r="AZ686" s="1"/>
      <c r="BA686" s="1"/>
      <c r="BB686" s="1"/>
      <c r="BC686" s="1"/>
      <c r="BD686" s="1"/>
      <c r="BE686" s="1"/>
      <c r="BF686" s="1"/>
    </row>
    <row r="687" spans="1:58" ht="15.7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4"/>
      <c r="AY687" s="1"/>
      <c r="AZ687" s="1"/>
      <c r="BA687" s="1"/>
      <c r="BB687" s="1"/>
      <c r="BC687" s="1"/>
      <c r="BD687" s="1"/>
      <c r="BE687" s="1"/>
      <c r="BF687" s="1"/>
    </row>
    <row r="688" spans="1:58" ht="15.7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4"/>
      <c r="AY688" s="1"/>
      <c r="AZ688" s="1"/>
      <c r="BA688" s="1"/>
      <c r="BB688" s="1"/>
      <c r="BC688" s="1"/>
      <c r="BD688" s="1"/>
      <c r="BE688" s="1"/>
      <c r="BF688" s="1"/>
    </row>
    <row r="689" spans="1:58" ht="15.7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4"/>
      <c r="AY689" s="1"/>
      <c r="AZ689" s="1"/>
      <c r="BA689" s="1"/>
      <c r="BB689" s="1"/>
      <c r="BC689" s="1"/>
      <c r="BD689" s="1"/>
      <c r="BE689" s="1"/>
      <c r="BF689" s="1"/>
    </row>
    <row r="690" spans="1:58" ht="15.7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4"/>
      <c r="AY690" s="1"/>
      <c r="AZ690" s="1"/>
      <c r="BA690" s="1"/>
      <c r="BB690" s="1"/>
      <c r="BC690" s="1"/>
      <c r="BD690" s="1"/>
      <c r="BE690" s="1"/>
      <c r="BF690" s="1"/>
    </row>
    <row r="691" spans="1:58" ht="15.7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4"/>
      <c r="AY691" s="1"/>
      <c r="AZ691" s="1"/>
      <c r="BA691" s="1"/>
      <c r="BB691" s="1"/>
      <c r="BC691" s="1"/>
      <c r="BD691" s="1"/>
      <c r="BE691" s="1"/>
      <c r="BF691" s="1"/>
    </row>
    <row r="692" spans="1:58" ht="15.7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4"/>
      <c r="AY692" s="1"/>
      <c r="AZ692" s="1"/>
      <c r="BA692" s="1"/>
      <c r="BB692" s="1"/>
      <c r="BC692" s="1"/>
      <c r="BD692" s="1"/>
      <c r="BE692" s="1"/>
      <c r="BF692" s="1"/>
    </row>
    <row r="693" spans="1:58" ht="15.7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4"/>
      <c r="AY693" s="1"/>
      <c r="AZ693" s="1"/>
      <c r="BA693" s="1"/>
      <c r="BB693" s="1"/>
      <c r="BC693" s="1"/>
      <c r="BD693" s="1"/>
      <c r="BE693" s="1"/>
      <c r="BF693" s="1"/>
    </row>
    <row r="694" spans="1:58" ht="15.7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4"/>
      <c r="AY694" s="1"/>
      <c r="AZ694" s="1"/>
      <c r="BA694" s="1"/>
      <c r="BB694" s="1"/>
      <c r="BC694" s="1"/>
      <c r="BD694" s="1"/>
      <c r="BE694" s="1"/>
      <c r="BF694" s="1"/>
    </row>
    <row r="695" spans="1:58" ht="15.7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4"/>
      <c r="AY695" s="1"/>
      <c r="AZ695" s="1"/>
      <c r="BA695" s="1"/>
      <c r="BB695" s="1"/>
      <c r="BC695" s="1"/>
      <c r="BD695" s="1"/>
      <c r="BE695" s="1"/>
      <c r="BF695" s="1"/>
    </row>
    <row r="696" spans="1:58" ht="15.7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4"/>
      <c r="AY696" s="1"/>
      <c r="AZ696" s="1"/>
      <c r="BA696" s="1"/>
      <c r="BB696" s="1"/>
      <c r="BC696" s="1"/>
      <c r="BD696" s="1"/>
      <c r="BE696" s="1"/>
      <c r="BF696" s="1"/>
    </row>
    <row r="697" spans="1:58" ht="15.7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4"/>
      <c r="AY697" s="1"/>
      <c r="AZ697" s="1"/>
      <c r="BA697" s="1"/>
      <c r="BB697" s="1"/>
      <c r="BC697" s="1"/>
      <c r="BD697" s="1"/>
      <c r="BE697" s="1"/>
      <c r="BF697" s="1"/>
    </row>
    <row r="698" spans="1:58" ht="15.7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4"/>
      <c r="AY698" s="1"/>
      <c r="AZ698" s="1"/>
      <c r="BA698" s="1"/>
      <c r="BB698" s="1"/>
      <c r="BC698" s="1"/>
      <c r="BD698" s="1"/>
      <c r="BE698" s="1"/>
      <c r="BF698" s="1"/>
    </row>
    <row r="699" spans="1:58" ht="15.7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4"/>
      <c r="AY699" s="1"/>
      <c r="AZ699" s="1"/>
      <c r="BA699" s="1"/>
      <c r="BB699" s="1"/>
      <c r="BC699" s="1"/>
      <c r="BD699" s="1"/>
      <c r="BE699" s="1"/>
      <c r="BF699" s="1"/>
    </row>
  </sheetData>
  <sheetProtection/>
  <mergeCells count="40">
    <mergeCell ref="B45:D45"/>
    <mergeCell ref="C37:C38"/>
    <mergeCell ref="B37:B38"/>
    <mergeCell ref="B43:B44"/>
    <mergeCell ref="C43:C44"/>
    <mergeCell ref="B40:B41"/>
    <mergeCell ref="C40:C41"/>
    <mergeCell ref="C28:C29"/>
    <mergeCell ref="B28:B29"/>
    <mergeCell ref="B31:B32"/>
    <mergeCell ref="B34:B35"/>
    <mergeCell ref="C34:C35"/>
    <mergeCell ref="C31:C32"/>
    <mergeCell ref="C2:C6"/>
    <mergeCell ref="C22:C23"/>
    <mergeCell ref="B22:B23"/>
    <mergeCell ref="C24:C25"/>
    <mergeCell ref="B24:B25"/>
    <mergeCell ref="C26:C27"/>
    <mergeCell ref="B26:B27"/>
    <mergeCell ref="B46:D46"/>
    <mergeCell ref="AJ2:AM2"/>
    <mergeCell ref="Q2:U2"/>
    <mergeCell ref="W2:AA2"/>
    <mergeCell ref="M2:P2"/>
    <mergeCell ref="AF2:AI2"/>
    <mergeCell ref="E5:BF5"/>
    <mergeCell ref="AB2:AE2"/>
    <mergeCell ref="B20:B21"/>
    <mergeCell ref="C20:C21"/>
    <mergeCell ref="A1:BF1"/>
    <mergeCell ref="A2:A6"/>
    <mergeCell ref="B2:B6"/>
    <mergeCell ref="D2:D6"/>
    <mergeCell ref="E2:H2"/>
    <mergeCell ref="AX2:BA2"/>
    <mergeCell ref="AN2:AQ2"/>
    <mergeCell ref="BB2:BF2"/>
    <mergeCell ref="AR2:AU2"/>
    <mergeCell ref="I2:L2"/>
  </mergeCells>
  <printOptions/>
  <pageMargins left="0.2" right="0.2" top="0.26" bottom="0.19" header="0.3" footer="0.2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G53"/>
  <sheetViews>
    <sheetView tabSelected="1" zoomScale="148" zoomScaleNormal="148" zoomScalePageLayoutView="0" workbookViewId="0" topLeftCell="D1">
      <selection activeCell="BF40" sqref="BF40"/>
    </sheetView>
  </sheetViews>
  <sheetFormatPr defaultColWidth="9.140625" defaultRowHeight="15"/>
  <cols>
    <col min="1" max="1" width="5.8515625" style="0" customWidth="1"/>
    <col min="2" max="2" width="16.8515625" style="0" customWidth="1"/>
    <col min="3" max="3" width="10.28125" style="0" customWidth="1"/>
    <col min="4" max="23" width="2.8515625" style="0" customWidth="1"/>
    <col min="24" max="27" width="2.7109375" style="0" customWidth="1"/>
    <col min="28" max="28" width="2.8515625" style="0" customWidth="1"/>
    <col min="29" max="31" width="2.7109375" style="0" customWidth="1"/>
    <col min="32" max="35" width="2.8515625" style="0" customWidth="1"/>
    <col min="36" max="37" width="2.7109375" style="0" customWidth="1"/>
    <col min="38" max="40" width="2.8515625" style="0" customWidth="1"/>
    <col min="41" max="46" width="2.7109375" style="0" customWidth="1"/>
    <col min="47" max="47" width="2.8515625" style="0" customWidth="1"/>
    <col min="48" max="52" width="2.7109375" style="0" customWidth="1"/>
    <col min="53" max="53" width="2.8515625" style="0" customWidth="1"/>
    <col min="54" max="54" width="2.7109375" style="0" customWidth="1"/>
    <col min="55" max="55" width="2.8515625" style="0" customWidth="1"/>
    <col min="56" max="56" width="2.7109375" style="0" customWidth="1"/>
    <col min="57" max="58" width="2.8515625" style="0" customWidth="1"/>
  </cols>
  <sheetData>
    <row r="1" s="60" customFormat="1" ht="8.25"/>
    <row r="2" spans="1:59" s="60" customFormat="1" ht="8.25">
      <c r="A2" s="97" t="s">
        <v>1</v>
      </c>
      <c r="B2" s="98" t="s">
        <v>2</v>
      </c>
      <c r="C2" s="98"/>
      <c r="D2" s="104" t="s">
        <v>16</v>
      </c>
      <c r="E2" s="104"/>
      <c r="F2" s="104"/>
      <c r="G2" s="104"/>
      <c r="H2" s="104" t="s">
        <v>17</v>
      </c>
      <c r="I2" s="104"/>
      <c r="J2" s="104"/>
      <c r="K2" s="104"/>
      <c r="L2" s="104" t="s">
        <v>12</v>
      </c>
      <c r="M2" s="104"/>
      <c r="N2" s="104"/>
      <c r="O2" s="104"/>
      <c r="P2" s="104" t="s">
        <v>13</v>
      </c>
      <c r="Q2" s="104"/>
      <c r="R2" s="104"/>
      <c r="S2" s="104"/>
      <c r="T2" s="104"/>
      <c r="U2" s="50"/>
      <c r="V2" s="50"/>
      <c r="W2" s="104" t="s">
        <v>14</v>
      </c>
      <c r="X2" s="104"/>
      <c r="Y2" s="104"/>
      <c r="Z2" s="104"/>
      <c r="AA2" s="104"/>
      <c r="AB2" s="104" t="s">
        <v>15</v>
      </c>
      <c r="AC2" s="104"/>
      <c r="AD2" s="104"/>
      <c r="AE2" s="104"/>
      <c r="AF2" s="104" t="s">
        <v>7</v>
      </c>
      <c r="AG2" s="104"/>
      <c r="AH2" s="104"/>
      <c r="AI2" s="104"/>
      <c r="AJ2" s="104" t="s">
        <v>8</v>
      </c>
      <c r="AK2" s="104"/>
      <c r="AL2" s="104"/>
      <c r="AM2" s="104"/>
      <c r="AN2" s="104" t="s">
        <v>9</v>
      </c>
      <c r="AO2" s="104"/>
      <c r="AP2" s="104"/>
      <c r="AQ2" s="104"/>
      <c r="AR2" s="104" t="s">
        <v>10</v>
      </c>
      <c r="AS2" s="104"/>
      <c r="AT2" s="104"/>
      <c r="AU2" s="104"/>
      <c r="AV2" s="50"/>
      <c r="AW2" s="50"/>
      <c r="AX2" s="104" t="s">
        <v>18</v>
      </c>
      <c r="AY2" s="104"/>
      <c r="AZ2" s="104"/>
      <c r="BA2" s="104"/>
      <c r="BB2" s="104" t="s">
        <v>11</v>
      </c>
      <c r="BC2" s="104"/>
      <c r="BD2" s="104"/>
      <c r="BE2" s="104"/>
      <c r="BF2" s="105"/>
      <c r="BG2" s="61"/>
    </row>
    <row r="3" spans="1:59" s="60" customFormat="1" ht="8.25">
      <c r="A3" s="97"/>
      <c r="B3" s="98"/>
      <c r="C3" s="98"/>
      <c r="D3" s="17">
        <v>1</v>
      </c>
      <c r="E3" s="17">
        <f>D4+1</f>
        <v>8</v>
      </c>
      <c r="F3" s="17">
        <f aca="true" t="shared" si="0" ref="F3:AU3">E4+1</f>
        <v>15</v>
      </c>
      <c r="G3" s="17">
        <f t="shared" si="0"/>
        <v>22</v>
      </c>
      <c r="H3" s="17">
        <v>1</v>
      </c>
      <c r="I3" s="17">
        <f t="shared" si="0"/>
        <v>8</v>
      </c>
      <c r="J3" s="17">
        <f t="shared" si="0"/>
        <v>15</v>
      </c>
      <c r="K3" s="17">
        <f t="shared" si="0"/>
        <v>22</v>
      </c>
      <c r="L3" s="17">
        <f t="shared" si="0"/>
        <v>29</v>
      </c>
      <c r="M3" s="17">
        <f t="shared" si="0"/>
        <v>5</v>
      </c>
      <c r="N3" s="17">
        <f t="shared" si="0"/>
        <v>12</v>
      </c>
      <c r="O3" s="17">
        <f t="shared" si="0"/>
        <v>19</v>
      </c>
      <c r="P3" s="17">
        <f t="shared" si="0"/>
        <v>26</v>
      </c>
      <c r="Q3" s="17">
        <f t="shared" si="0"/>
        <v>3</v>
      </c>
      <c r="R3" s="17">
        <f t="shared" si="0"/>
        <v>10</v>
      </c>
      <c r="S3" s="17">
        <f t="shared" si="0"/>
        <v>17</v>
      </c>
      <c r="T3" s="17">
        <f t="shared" si="0"/>
        <v>24</v>
      </c>
      <c r="U3" s="17"/>
      <c r="V3" s="17"/>
      <c r="W3" s="17">
        <f>T4+1</f>
        <v>31</v>
      </c>
      <c r="X3" s="17">
        <f t="shared" si="0"/>
        <v>7</v>
      </c>
      <c r="Y3" s="17">
        <f t="shared" si="0"/>
        <v>14</v>
      </c>
      <c r="Z3" s="17">
        <f t="shared" si="0"/>
        <v>21</v>
      </c>
      <c r="AA3" s="17">
        <f t="shared" si="0"/>
        <v>28</v>
      </c>
      <c r="AB3" s="17">
        <f t="shared" si="0"/>
        <v>4</v>
      </c>
      <c r="AC3" s="17">
        <f t="shared" si="0"/>
        <v>11</v>
      </c>
      <c r="AD3" s="17">
        <f t="shared" si="0"/>
        <v>18</v>
      </c>
      <c r="AE3" s="17">
        <f t="shared" si="0"/>
        <v>25</v>
      </c>
      <c r="AF3" s="17">
        <f t="shared" si="0"/>
        <v>4</v>
      </c>
      <c r="AG3" s="17">
        <f t="shared" si="0"/>
        <v>11</v>
      </c>
      <c r="AH3" s="17">
        <f t="shared" si="0"/>
        <v>18</v>
      </c>
      <c r="AI3" s="17">
        <f t="shared" si="0"/>
        <v>25</v>
      </c>
      <c r="AJ3" s="17">
        <v>1</v>
      </c>
      <c r="AK3" s="17">
        <f t="shared" si="0"/>
        <v>8</v>
      </c>
      <c r="AL3" s="17">
        <f t="shared" si="0"/>
        <v>15</v>
      </c>
      <c r="AM3" s="17">
        <f t="shared" si="0"/>
        <v>22</v>
      </c>
      <c r="AN3" s="17">
        <f t="shared" si="0"/>
        <v>29</v>
      </c>
      <c r="AO3" s="17">
        <f t="shared" si="0"/>
        <v>6</v>
      </c>
      <c r="AP3" s="17">
        <f t="shared" si="0"/>
        <v>13</v>
      </c>
      <c r="AQ3" s="17">
        <f t="shared" si="0"/>
        <v>20</v>
      </c>
      <c r="AR3" s="17">
        <f t="shared" si="0"/>
        <v>27</v>
      </c>
      <c r="AS3" s="17">
        <f t="shared" si="0"/>
        <v>3</v>
      </c>
      <c r="AT3" s="17">
        <f t="shared" si="0"/>
        <v>10</v>
      </c>
      <c r="AU3" s="17">
        <f t="shared" si="0"/>
        <v>17</v>
      </c>
      <c r="AV3" s="22">
        <v>24</v>
      </c>
      <c r="AW3" s="22"/>
      <c r="AX3" s="17">
        <f>AV4+1</f>
        <v>31</v>
      </c>
      <c r="AY3" s="17">
        <f aca="true" t="shared" si="1" ref="AY3:BE3">AX4+1</f>
        <v>38</v>
      </c>
      <c r="AZ3" s="17">
        <f t="shared" si="1"/>
        <v>45</v>
      </c>
      <c r="BA3" s="17">
        <f t="shared" si="1"/>
        <v>52</v>
      </c>
      <c r="BB3" s="17">
        <f t="shared" si="1"/>
        <v>5</v>
      </c>
      <c r="BC3" s="17">
        <f t="shared" si="1"/>
        <v>12</v>
      </c>
      <c r="BD3" s="17">
        <f t="shared" si="1"/>
        <v>19</v>
      </c>
      <c r="BE3" s="17">
        <f t="shared" si="1"/>
        <v>26</v>
      </c>
      <c r="BG3" s="61"/>
    </row>
    <row r="4" spans="1:59" s="60" customFormat="1" ht="8.25">
      <c r="A4" s="97"/>
      <c r="B4" s="98"/>
      <c r="C4" s="98"/>
      <c r="D4" s="17">
        <v>7</v>
      </c>
      <c r="E4" s="17">
        <f aca="true" t="shared" si="2" ref="E4:AU4">E3+6</f>
        <v>14</v>
      </c>
      <c r="F4" s="17">
        <f t="shared" si="2"/>
        <v>21</v>
      </c>
      <c r="G4" s="17">
        <f t="shared" si="2"/>
        <v>28</v>
      </c>
      <c r="H4" s="17">
        <f t="shared" si="2"/>
        <v>7</v>
      </c>
      <c r="I4" s="17">
        <f t="shared" si="2"/>
        <v>14</v>
      </c>
      <c r="J4" s="17">
        <f t="shared" si="2"/>
        <v>21</v>
      </c>
      <c r="K4" s="17">
        <f t="shared" si="2"/>
        <v>28</v>
      </c>
      <c r="L4" s="17">
        <v>4</v>
      </c>
      <c r="M4" s="17">
        <f t="shared" si="2"/>
        <v>11</v>
      </c>
      <c r="N4" s="17">
        <f t="shared" si="2"/>
        <v>18</v>
      </c>
      <c r="O4" s="17">
        <f t="shared" si="2"/>
        <v>25</v>
      </c>
      <c r="P4" s="17">
        <v>2</v>
      </c>
      <c r="Q4" s="17">
        <f t="shared" si="2"/>
        <v>9</v>
      </c>
      <c r="R4" s="17">
        <f t="shared" si="2"/>
        <v>16</v>
      </c>
      <c r="S4" s="17">
        <f t="shared" si="2"/>
        <v>23</v>
      </c>
      <c r="T4" s="17">
        <f t="shared" si="2"/>
        <v>30</v>
      </c>
      <c r="U4" s="17"/>
      <c r="V4" s="17"/>
      <c r="W4" s="17">
        <v>6</v>
      </c>
      <c r="X4" s="17">
        <f t="shared" si="2"/>
        <v>13</v>
      </c>
      <c r="Y4" s="17">
        <f t="shared" si="2"/>
        <v>20</v>
      </c>
      <c r="Z4" s="17">
        <f t="shared" si="2"/>
        <v>27</v>
      </c>
      <c r="AA4" s="17">
        <v>3</v>
      </c>
      <c r="AB4" s="17">
        <f t="shared" si="2"/>
        <v>10</v>
      </c>
      <c r="AC4" s="17">
        <f t="shared" si="2"/>
        <v>17</v>
      </c>
      <c r="AD4" s="17">
        <f t="shared" si="2"/>
        <v>24</v>
      </c>
      <c r="AE4" s="17">
        <v>3</v>
      </c>
      <c r="AF4" s="17">
        <f t="shared" si="2"/>
        <v>10</v>
      </c>
      <c r="AG4" s="17">
        <f t="shared" si="2"/>
        <v>17</v>
      </c>
      <c r="AH4" s="17">
        <f t="shared" si="2"/>
        <v>24</v>
      </c>
      <c r="AI4" s="17">
        <f t="shared" si="2"/>
        <v>31</v>
      </c>
      <c r="AJ4" s="17">
        <f t="shared" si="2"/>
        <v>7</v>
      </c>
      <c r="AK4" s="17">
        <f t="shared" si="2"/>
        <v>14</v>
      </c>
      <c r="AL4" s="17">
        <f t="shared" si="2"/>
        <v>21</v>
      </c>
      <c r="AM4" s="17">
        <f t="shared" si="2"/>
        <v>28</v>
      </c>
      <c r="AN4" s="17">
        <v>5</v>
      </c>
      <c r="AO4" s="17">
        <f t="shared" si="2"/>
        <v>12</v>
      </c>
      <c r="AP4" s="17">
        <f t="shared" si="2"/>
        <v>19</v>
      </c>
      <c r="AQ4" s="17">
        <f t="shared" si="2"/>
        <v>26</v>
      </c>
      <c r="AR4" s="17">
        <v>2</v>
      </c>
      <c r="AS4" s="17">
        <f t="shared" si="2"/>
        <v>9</v>
      </c>
      <c r="AT4" s="17">
        <f t="shared" si="2"/>
        <v>16</v>
      </c>
      <c r="AU4" s="17">
        <f t="shared" si="2"/>
        <v>23</v>
      </c>
      <c r="AV4" s="22">
        <f>AV3+6</f>
        <v>30</v>
      </c>
      <c r="AW4" s="22"/>
      <c r="AX4" s="17">
        <f>AX3+6</f>
        <v>37</v>
      </c>
      <c r="AY4" s="17">
        <f>AY3+6</f>
        <v>44</v>
      </c>
      <c r="AZ4" s="17">
        <f>AZ3+6</f>
        <v>51</v>
      </c>
      <c r="BA4" s="17">
        <v>4</v>
      </c>
      <c r="BB4" s="17">
        <f>BB3+6</f>
        <v>11</v>
      </c>
      <c r="BC4" s="17">
        <f>BC3+6</f>
        <v>18</v>
      </c>
      <c r="BD4" s="17">
        <f>BD3+6</f>
        <v>25</v>
      </c>
      <c r="BE4" s="17">
        <v>1</v>
      </c>
      <c r="BG4" s="61"/>
    </row>
    <row r="5" spans="1:59" s="60" customFormat="1" ht="8.25">
      <c r="A5" s="97"/>
      <c r="B5" s="98"/>
      <c r="C5" s="98"/>
      <c r="D5" s="104" t="s">
        <v>3</v>
      </c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5"/>
      <c r="BG5" s="61"/>
    </row>
    <row r="6" spans="1:59" s="60" customFormat="1" ht="8.25">
      <c r="A6" s="97"/>
      <c r="B6" s="98"/>
      <c r="C6" s="98"/>
      <c r="D6" s="17">
        <v>1</v>
      </c>
      <c r="E6" s="17">
        <v>2</v>
      </c>
      <c r="F6" s="17">
        <v>3</v>
      </c>
      <c r="G6" s="17">
        <v>4</v>
      </c>
      <c r="H6" s="17">
        <v>5</v>
      </c>
      <c r="I6" s="17">
        <v>6</v>
      </c>
      <c r="J6" s="17">
        <v>7</v>
      </c>
      <c r="K6" s="17">
        <v>8</v>
      </c>
      <c r="L6" s="17">
        <v>9</v>
      </c>
      <c r="M6" s="17">
        <v>10</v>
      </c>
      <c r="N6" s="17">
        <v>11</v>
      </c>
      <c r="O6" s="17">
        <v>12</v>
      </c>
      <c r="P6" s="17">
        <v>13</v>
      </c>
      <c r="Q6" s="17">
        <v>14</v>
      </c>
      <c r="R6" s="17">
        <v>15</v>
      </c>
      <c r="S6" s="17">
        <v>16</v>
      </c>
      <c r="T6" s="17">
        <v>17</v>
      </c>
      <c r="U6" s="17"/>
      <c r="V6" s="34"/>
      <c r="W6" s="17">
        <v>18</v>
      </c>
      <c r="X6" s="17">
        <v>19</v>
      </c>
      <c r="Y6" s="17">
        <v>20</v>
      </c>
      <c r="Z6" s="17">
        <v>21</v>
      </c>
      <c r="AA6" s="17">
        <v>22</v>
      </c>
      <c r="AB6" s="17">
        <v>23</v>
      </c>
      <c r="AC6" s="17">
        <v>24</v>
      </c>
      <c r="AD6" s="17">
        <v>25</v>
      </c>
      <c r="AE6" s="17">
        <v>26</v>
      </c>
      <c r="AF6" s="17">
        <v>27</v>
      </c>
      <c r="AG6" s="17">
        <v>28</v>
      </c>
      <c r="AH6" s="17">
        <v>29</v>
      </c>
      <c r="AI6" s="17">
        <v>30</v>
      </c>
      <c r="AJ6" s="17">
        <v>31</v>
      </c>
      <c r="AK6" s="17">
        <v>32</v>
      </c>
      <c r="AL6" s="17">
        <v>33</v>
      </c>
      <c r="AM6" s="17">
        <v>34</v>
      </c>
      <c r="AN6" s="17">
        <v>35</v>
      </c>
      <c r="AO6" s="17">
        <v>36</v>
      </c>
      <c r="AP6" s="17">
        <v>37</v>
      </c>
      <c r="AQ6" s="17">
        <v>38</v>
      </c>
      <c r="AR6" s="17">
        <v>39</v>
      </c>
      <c r="AS6" s="17">
        <v>40</v>
      </c>
      <c r="AT6" s="17">
        <v>41</v>
      </c>
      <c r="AU6" s="17">
        <v>42</v>
      </c>
      <c r="AV6" s="22">
        <v>43</v>
      </c>
      <c r="AW6" s="37"/>
      <c r="AX6" s="17">
        <v>44</v>
      </c>
      <c r="AY6" s="17">
        <v>45</v>
      </c>
      <c r="AZ6" s="17">
        <v>46</v>
      </c>
      <c r="BA6" s="17">
        <v>47</v>
      </c>
      <c r="BB6" s="17">
        <v>48</v>
      </c>
      <c r="BC6" s="17">
        <v>49</v>
      </c>
      <c r="BD6" s="17">
        <v>50</v>
      </c>
      <c r="BE6" s="17">
        <v>51</v>
      </c>
      <c r="BF6" s="46">
        <v>52</v>
      </c>
      <c r="BG6" s="61"/>
    </row>
    <row r="7" spans="1:59" s="60" customFormat="1" ht="9" customHeight="1">
      <c r="A7" s="11" t="s">
        <v>27</v>
      </c>
      <c r="B7" s="18" t="s">
        <v>19</v>
      </c>
      <c r="C7" s="18" t="s">
        <v>93</v>
      </c>
      <c r="D7" s="4"/>
      <c r="E7" s="62">
        <v>2</v>
      </c>
      <c r="F7" s="62">
        <v>2</v>
      </c>
      <c r="G7" s="62">
        <v>2</v>
      </c>
      <c r="H7" s="62">
        <v>2</v>
      </c>
      <c r="I7" s="62">
        <v>2</v>
      </c>
      <c r="J7" s="62">
        <v>2</v>
      </c>
      <c r="K7" s="62"/>
      <c r="L7" s="62">
        <v>2</v>
      </c>
      <c r="M7" s="62">
        <v>2</v>
      </c>
      <c r="N7" s="62">
        <v>2</v>
      </c>
      <c r="O7" s="62"/>
      <c r="P7" s="62">
        <v>2</v>
      </c>
      <c r="Q7" s="62">
        <v>2</v>
      </c>
      <c r="R7" s="62">
        <v>2</v>
      </c>
      <c r="S7" s="62">
        <v>2</v>
      </c>
      <c r="T7" s="62"/>
      <c r="U7" s="63">
        <f aca="true" t="shared" si="3" ref="U7:U19">SUM(D7:T7)</f>
        <v>26</v>
      </c>
      <c r="V7" s="35">
        <v>26</v>
      </c>
      <c r="W7" s="19"/>
      <c r="X7" s="26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80"/>
      <c r="AV7" s="81"/>
      <c r="AW7" s="35"/>
      <c r="AX7" s="25"/>
      <c r="AY7" s="21"/>
      <c r="AZ7" s="21"/>
      <c r="BA7" s="20"/>
      <c r="BB7" s="21"/>
      <c r="BC7" s="21"/>
      <c r="BD7" s="21"/>
      <c r="BE7" s="21"/>
      <c r="BF7" s="45"/>
      <c r="BG7" s="57">
        <f>V7+AW7</f>
        <v>26</v>
      </c>
    </row>
    <row r="8" spans="1:59" s="60" customFormat="1" ht="9" customHeight="1">
      <c r="A8" s="11" t="s">
        <v>29</v>
      </c>
      <c r="B8" s="18" t="s">
        <v>20</v>
      </c>
      <c r="C8" s="18" t="s">
        <v>93</v>
      </c>
      <c r="D8" s="2"/>
      <c r="E8" s="62">
        <v>2</v>
      </c>
      <c r="F8" s="62">
        <v>2</v>
      </c>
      <c r="G8" s="62">
        <v>4</v>
      </c>
      <c r="H8" s="62">
        <v>4</v>
      </c>
      <c r="I8" s="62">
        <v>4</v>
      </c>
      <c r="J8" s="62">
        <v>4</v>
      </c>
      <c r="K8" s="62">
        <v>4</v>
      </c>
      <c r="L8" s="62">
        <v>4</v>
      </c>
      <c r="M8" s="62">
        <v>4</v>
      </c>
      <c r="N8" s="62">
        <v>4</v>
      </c>
      <c r="O8" s="62">
        <v>4</v>
      </c>
      <c r="P8" s="62">
        <v>4</v>
      </c>
      <c r="Q8" s="62">
        <v>4</v>
      </c>
      <c r="R8" s="62">
        <v>4</v>
      </c>
      <c r="S8" s="62">
        <v>2</v>
      </c>
      <c r="T8" s="62"/>
      <c r="U8" s="63">
        <f t="shared" si="3"/>
        <v>54</v>
      </c>
      <c r="V8" s="35">
        <v>54</v>
      </c>
      <c r="W8" s="19"/>
      <c r="X8" s="26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38"/>
      <c r="AU8" s="80"/>
      <c r="AV8" s="82"/>
      <c r="AW8" s="35"/>
      <c r="AX8" s="25"/>
      <c r="AY8" s="21"/>
      <c r="AZ8" s="21"/>
      <c r="BA8" s="20"/>
      <c r="BB8" s="21"/>
      <c r="BC8" s="21"/>
      <c r="BD8" s="21"/>
      <c r="BE8" s="21"/>
      <c r="BF8" s="45"/>
      <c r="BG8" s="57">
        <f>V8+AW8</f>
        <v>54</v>
      </c>
    </row>
    <row r="9" spans="1:59" s="60" customFormat="1" ht="9" customHeight="1">
      <c r="A9" s="11" t="s">
        <v>43</v>
      </c>
      <c r="B9" s="18" t="s">
        <v>5</v>
      </c>
      <c r="C9" s="18" t="s">
        <v>93</v>
      </c>
      <c r="D9" s="2"/>
      <c r="E9" s="62">
        <v>8</v>
      </c>
      <c r="F9" s="62">
        <v>8</v>
      </c>
      <c r="G9" s="62">
        <v>8</v>
      </c>
      <c r="H9" s="62">
        <v>8</v>
      </c>
      <c r="I9" s="62">
        <v>8</v>
      </c>
      <c r="J9" s="62">
        <v>8</v>
      </c>
      <c r="K9" s="62">
        <v>10</v>
      </c>
      <c r="L9" s="62">
        <v>8</v>
      </c>
      <c r="M9" s="62">
        <v>8</v>
      </c>
      <c r="N9" s="62">
        <v>10</v>
      </c>
      <c r="O9" s="62">
        <v>10</v>
      </c>
      <c r="P9" s="62">
        <v>10</v>
      </c>
      <c r="Q9" s="62">
        <v>10</v>
      </c>
      <c r="R9" s="62">
        <v>10</v>
      </c>
      <c r="S9" s="68">
        <v>12</v>
      </c>
      <c r="T9" s="68">
        <v>12</v>
      </c>
      <c r="U9" s="64">
        <f t="shared" si="3"/>
        <v>148</v>
      </c>
      <c r="V9" s="35">
        <v>148</v>
      </c>
      <c r="W9" s="19"/>
      <c r="X9" s="26"/>
      <c r="Y9" s="2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83"/>
      <c r="AV9" s="84"/>
      <c r="AW9" s="35"/>
      <c r="AX9" s="25"/>
      <c r="AY9" s="21"/>
      <c r="AZ9" s="21"/>
      <c r="BA9" s="20"/>
      <c r="BB9" s="21"/>
      <c r="BC9" s="21"/>
      <c r="BD9" s="21"/>
      <c r="BE9" s="21"/>
      <c r="BF9" s="45"/>
      <c r="BG9" s="57">
        <v>148</v>
      </c>
    </row>
    <row r="10" spans="1:59" s="60" customFormat="1" ht="9" customHeight="1">
      <c r="A10" s="11" t="s">
        <v>36</v>
      </c>
      <c r="B10" s="18" t="s">
        <v>25</v>
      </c>
      <c r="C10" s="18" t="s">
        <v>93</v>
      </c>
      <c r="D10" s="2"/>
      <c r="E10" s="62">
        <v>2</v>
      </c>
      <c r="F10" s="62">
        <v>2</v>
      </c>
      <c r="G10" s="62">
        <v>2</v>
      </c>
      <c r="H10" s="62">
        <v>2</v>
      </c>
      <c r="I10" s="62"/>
      <c r="J10" s="62">
        <v>2</v>
      </c>
      <c r="K10" s="62"/>
      <c r="L10" s="62">
        <v>2</v>
      </c>
      <c r="M10" s="62">
        <v>2</v>
      </c>
      <c r="N10" s="62"/>
      <c r="O10" s="62">
        <v>2</v>
      </c>
      <c r="P10" s="62">
        <v>2</v>
      </c>
      <c r="Q10" s="62">
        <v>2</v>
      </c>
      <c r="R10" s="62">
        <v>2</v>
      </c>
      <c r="S10" s="62"/>
      <c r="T10" s="69">
        <v>18</v>
      </c>
      <c r="U10" s="66">
        <f t="shared" si="3"/>
        <v>40</v>
      </c>
      <c r="V10" s="35">
        <v>40</v>
      </c>
      <c r="W10" s="19"/>
      <c r="X10" s="26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80"/>
      <c r="AV10" s="82"/>
      <c r="AW10" s="35"/>
      <c r="AX10" s="25"/>
      <c r="AY10" s="21"/>
      <c r="AZ10" s="21"/>
      <c r="BA10" s="20"/>
      <c r="BB10" s="21"/>
      <c r="BC10" s="21"/>
      <c r="BD10" s="21"/>
      <c r="BE10" s="21"/>
      <c r="BF10" s="45"/>
      <c r="BG10" s="57">
        <v>40</v>
      </c>
    </row>
    <row r="11" spans="1:59" s="60" customFormat="1" ht="9" customHeight="1">
      <c r="A11" s="11" t="s">
        <v>44</v>
      </c>
      <c r="B11" s="18" t="s">
        <v>40</v>
      </c>
      <c r="C11" s="18" t="s">
        <v>93</v>
      </c>
      <c r="D11" s="2"/>
      <c r="E11" s="62">
        <v>6</v>
      </c>
      <c r="F11" s="62">
        <v>6</v>
      </c>
      <c r="G11" s="62">
        <v>6</v>
      </c>
      <c r="H11" s="62">
        <v>6</v>
      </c>
      <c r="I11" s="62">
        <v>8</v>
      </c>
      <c r="J11" s="62">
        <v>6</v>
      </c>
      <c r="K11" s="62">
        <v>8</v>
      </c>
      <c r="L11" s="62">
        <v>6</v>
      </c>
      <c r="M11" s="62">
        <v>6</v>
      </c>
      <c r="N11" s="62">
        <v>6</v>
      </c>
      <c r="O11" s="62">
        <v>6</v>
      </c>
      <c r="P11" s="62">
        <v>4</v>
      </c>
      <c r="Q11" s="62">
        <v>6</v>
      </c>
      <c r="R11" s="62">
        <v>6</v>
      </c>
      <c r="S11" s="68">
        <v>18</v>
      </c>
      <c r="T11" s="69">
        <v>6</v>
      </c>
      <c r="U11" s="66">
        <f t="shared" si="3"/>
        <v>110</v>
      </c>
      <c r="V11" s="35">
        <v>110</v>
      </c>
      <c r="W11" s="19"/>
      <c r="X11" s="26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84"/>
      <c r="AV11" s="85"/>
      <c r="AW11" s="35"/>
      <c r="AX11" s="25"/>
      <c r="AY11" s="21"/>
      <c r="AZ11" s="21"/>
      <c r="BA11" s="20"/>
      <c r="BB11" s="21"/>
      <c r="BC11" s="21"/>
      <c r="BD11" s="21"/>
      <c r="BE11" s="21"/>
      <c r="BF11" s="45"/>
      <c r="BG11" s="57">
        <v>110</v>
      </c>
    </row>
    <row r="12" spans="1:59" s="60" customFormat="1" ht="9" customHeight="1">
      <c r="A12" s="11" t="s">
        <v>37</v>
      </c>
      <c r="B12" s="18" t="s">
        <v>88</v>
      </c>
      <c r="C12" s="18" t="s">
        <v>93</v>
      </c>
      <c r="D12" s="2"/>
      <c r="E12" s="62">
        <v>2</v>
      </c>
      <c r="F12" s="62">
        <v>2</v>
      </c>
      <c r="G12" s="62">
        <v>2</v>
      </c>
      <c r="H12" s="62">
        <v>2</v>
      </c>
      <c r="I12" s="62">
        <v>2</v>
      </c>
      <c r="J12" s="62">
        <v>2</v>
      </c>
      <c r="K12" s="62">
        <v>2</v>
      </c>
      <c r="L12" s="62">
        <v>2</v>
      </c>
      <c r="M12" s="62">
        <v>2</v>
      </c>
      <c r="N12" s="62">
        <v>2</v>
      </c>
      <c r="O12" s="62">
        <v>4</v>
      </c>
      <c r="P12" s="62">
        <v>2</v>
      </c>
      <c r="Q12" s="62">
        <v>2</v>
      </c>
      <c r="R12" s="62">
        <v>2</v>
      </c>
      <c r="S12" s="62">
        <v>2</v>
      </c>
      <c r="T12" s="65"/>
      <c r="U12" s="66">
        <f t="shared" si="3"/>
        <v>32</v>
      </c>
      <c r="V12" s="35">
        <v>32</v>
      </c>
      <c r="W12" s="19"/>
      <c r="X12" s="26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84"/>
      <c r="AV12" s="86"/>
      <c r="AW12" s="35"/>
      <c r="AX12" s="25"/>
      <c r="AY12" s="21"/>
      <c r="AZ12" s="21"/>
      <c r="BA12" s="20"/>
      <c r="BB12" s="21"/>
      <c r="BC12" s="21"/>
      <c r="BD12" s="21"/>
      <c r="BE12" s="21"/>
      <c r="BF12" s="45"/>
      <c r="BG12" s="57">
        <v>32</v>
      </c>
    </row>
    <row r="13" spans="1:59" s="60" customFormat="1" ht="9" customHeight="1">
      <c r="A13" s="11" t="s">
        <v>48</v>
      </c>
      <c r="B13" s="18" t="s">
        <v>53</v>
      </c>
      <c r="C13" s="18" t="s">
        <v>93</v>
      </c>
      <c r="D13" s="2"/>
      <c r="E13" s="62">
        <v>2</v>
      </c>
      <c r="F13" s="62">
        <v>2</v>
      </c>
      <c r="G13" s="62">
        <v>2</v>
      </c>
      <c r="H13" s="62">
        <v>2</v>
      </c>
      <c r="I13" s="62">
        <v>2</v>
      </c>
      <c r="J13" s="62">
        <v>2</v>
      </c>
      <c r="K13" s="62">
        <v>2</v>
      </c>
      <c r="L13" s="62"/>
      <c r="M13" s="62"/>
      <c r="N13" s="62"/>
      <c r="O13" s="62"/>
      <c r="P13" s="62"/>
      <c r="Q13" s="62"/>
      <c r="R13" s="62"/>
      <c r="S13" s="62"/>
      <c r="T13" s="65"/>
      <c r="U13" s="66">
        <f t="shared" si="3"/>
        <v>14</v>
      </c>
      <c r="V13" s="35">
        <v>14</v>
      </c>
      <c r="W13" s="19"/>
      <c r="X13" s="26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84"/>
      <c r="AV13" s="86"/>
      <c r="AW13" s="35"/>
      <c r="AX13" s="25"/>
      <c r="AY13" s="21"/>
      <c r="AZ13" s="21"/>
      <c r="BA13" s="20"/>
      <c r="BB13" s="21"/>
      <c r="BC13" s="21"/>
      <c r="BD13" s="21"/>
      <c r="BE13" s="21"/>
      <c r="BF13" s="45"/>
      <c r="BG13" s="57">
        <v>14</v>
      </c>
    </row>
    <row r="14" spans="1:59" s="60" customFormat="1" ht="9" customHeight="1">
      <c r="A14" s="11"/>
      <c r="B14" s="18"/>
      <c r="C14" s="18" t="s">
        <v>94</v>
      </c>
      <c r="D14" s="2"/>
      <c r="E14" s="62">
        <v>1</v>
      </c>
      <c r="F14" s="62">
        <v>1</v>
      </c>
      <c r="G14" s="62">
        <v>1</v>
      </c>
      <c r="H14" s="62">
        <v>1</v>
      </c>
      <c r="I14" s="62">
        <v>1</v>
      </c>
      <c r="J14" s="62">
        <v>1</v>
      </c>
      <c r="K14" s="62">
        <v>1</v>
      </c>
      <c r="L14" s="62"/>
      <c r="M14" s="62"/>
      <c r="N14" s="62"/>
      <c r="O14" s="62"/>
      <c r="P14" s="62"/>
      <c r="Q14" s="62"/>
      <c r="R14" s="62"/>
      <c r="S14" s="62"/>
      <c r="T14" s="65"/>
      <c r="U14" s="66">
        <f t="shared" si="3"/>
        <v>7</v>
      </c>
      <c r="V14" s="35">
        <v>7</v>
      </c>
      <c r="W14" s="19"/>
      <c r="X14" s="26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84"/>
      <c r="AV14" s="86"/>
      <c r="AW14" s="35"/>
      <c r="AX14" s="25"/>
      <c r="AY14" s="21"/>
      <c r="AZ14" s="21"/>
      <c r="BA14" s="20"/>
      <c r="BB14" s="21"/>
      <c r="BC14" s="21"/>
      <c r="BD14" s="21"/>
      <c r="BE14" s="21"/>
      <c r="BF14" s="45"/>
      <c r="BG14" s="57">
        <v>7</v>
      </c>
    </row>
    <row r="15" spans="1:59" s="60" customFormat="1" ht="9" customHeight="1">
      <c r="A15" s="11" t="s">
        <v>49</v>
      </c>
      <c r="B15" s="18" t="s">
        <v>54</v>
      </c>
      <c r="C15" s="18" t="s">
        <v>93</v>
      </c>
      <c r="D15" s="2"/>
      <c r="E15" s="62">
        <v>2</v>
      </c>
      <c r="F15" s="62">
        <v>2</v>
      </c>
      <c r="G15" s="62">
        <v>2</v>
      </c>
      <c r="H15" s="62">
        <v>2</v>
      </c>
      <c r="I15" s="62">
        <v>2</v>
      </c>
      <c r="J15" s="62">
        <v>2</v>
      </c>
      <c r="K15" s="62">
        <v>2</v>
      </c>
      <c r="L15" s="62">
        <v>2</v>
      </c>
      <c r="M15" s="62">
        <v>2</v>
      </c>
      <c r="N15" s="62">
        <v>2</v>
      </c>
      <c r="O15" s="62">
        <v>2</v>
      </c>
      <c r="P15" s="62">
        <v>2</v>
      </c>
      <c r="Q15" s="62">
        <v>2</v>
      </c>
      <c r="R15" s="62"/>
      <c r="S15" s="62"/>
      <c r="T15" s="65"/>
      <c r="U15" s="66">
        <f t="shared" si="3"/>
        <v>26</v>
      </c>
      <c r="V15" s="35">
        <v>26</v>
      </c>
      <c r="W15" s="19"/>
      <c r="X15" s="26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84"/>
      <c r="AV15" s="86"/>
      <c r="AW15" s="35"/>
      <c r="AX15" s="25"/>
      <c r="AY15" s="21"/>
      <c r="AZ15" s="21"/>
      <c r="BA15" s="20"/>
      <c r="BB15" s="21"/>
      <c r="BC15" s="21"/>
      <c r="BD15" s="21"/>
      <c r="BE15" s="21"/>
      <c r="BF15" s="45"/>
      <c r="BG15" s="57">
        <v>26</v>
      </c>
    </row>
    <row r="16" spans="1:59" s="60" customFormat="1" ht="9" customHeight="1">
      <c r="A16" s="11"/>
      <c r="B16" s="18"/>
      <c r="C16" s="18" t="s">
        <v>94</v>
      </c>
      <c r="D16" s="2"/>
      <c r="E16" s="62">
        <v>1</v>
      </c>
      <c r="F16" s="62">
        <v>1</v>
      </c>
      <c r="G16" s="62">
        <v>1</v>
      </c>
      <c r="H16" s="62">
        <v>1</v>
      </c>
      <c r="I16" s="62">
        <v>1</v>
      </c>
      <c r="J16" s="62">
        <v>1</v>
      </c>
      <c r="K16" s="62">
        <v>1</v>
      </c>
      <c r="L16" s="62">
        <v>1</v>
      </c>
      <c r="M16" s="62">
        <v>1</v>
      </c>
      <c r="N16" s="62">
        <v>1</v>
      </c>
      <c r="O16" s="62">
        <v>1</v>
      </c>
      <c r="P16" s="62">
        <v>1</v>
      </c>
      <c r="Q16" s="62">
        <v>1</v>
      </c>
      <c r="R16" s="62"/>
      <c r="S16" s="62"/>
      <c r="T16" s="65"/>
      <c r="U16" s="66">
        <f t="shared" si="3"/>
        <v>13</v>
      </c>
      <c r="V16" s="35">
        <v>13</v>
      </c>
      <c r="W16" s="19"/>
      <c r="X16" s="26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84"/>
      <c r="AV16" s="86"/>
      <c r="AW16" s="35"/>
      <c r="AX16" s="25"/>
      <c r="AY16" s="21"/>
      <c r="AZ16" s="21"/>
      <c r="BA16" s="20"/>
      <c r="BB16" s="21"/>
      <c r="BC16" s="21"/>
      <c r="BD16" s="21"/>
      <c r="BE16" s="21"/>
      <c r="BF16" s="45"/>
      <c r="BG16" s="57">
        <v>13</v>
      </c>
    </row>
    <row r="17" spans="1:59" s="60" customFormat="1" ht="9" customHeight="1">
      <c r="A17" s="11" t="s">
        <v>50</v>
      </c>
      <c r="B17" s="18" t="s">
        <v>55</v>
      </c>
      <c r="C17" s="18" t="s">
        <v>93</v>
      </c>
      <c r="D17" s="2"/>
      <c r="E17" s="62">
        <v>2</v>
      </c>
      <c r="F17" s="62">
        <v>2</v>
      </c>
      <c r="G17" s="62">
        <v>2</v>
      </c>
      <c r="H17" s="62">
        <v>2</v>
      </c>
      <c r="I17" s="62">
        <v>2</v>
      </c>
      <c r="J17" s="62">
        <v>2</v>
      </c>
      <c r="K17" s="62">
        <v>2</v>
      </c>
      <c r="L17" s="62"/>
      <c r="M17" s="62"/>
      <c r="N17" s="62"/>
      <c r="O17" s="62"/>
      <c r="P17" s="62"/>
      <c r="Q17" s="62"/>
      <c r="R17" s="62"/>
      <c r="S17" s="62"/>
      <c r="T17" s="65"/>
      <c r="U17" s="66">
        <f t="shared" si="3"/>
        <v>14</v>
      </c>
      <c r="V17" s="35">
        <v>14</v>
      </c>
      <c r="W17" s="19"/>
      <c r="X17" s="26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82"/>
      <c r="AV17" s="86"/>
      <c r="AW17" s="35"/>
      <c r="AX17" s="25"/>
      <c r="AY17" s="21"/>
      <c r="AZ17" s="21"/>
      <c r="BA17" s="20"/>
      <c r="BB17" s="21"/>
      <c r="BC17" s="21"/>
      <c r="BD17" s="21"/>
      <c r="BE17" s="21"/>
      <c r="BF17" s="45"/>
      <c r="BG17" s="57">
        <v>14</v>
      </c>
    </row>
    <row r="18" spans="1:59" s="60" customFormat="1" ht="9" customHeight="1">
      <c r="A18" s="11"/>
      <c r="B18" s="18"/>
      <c r="C18" s="18" t="s">
        <v>94</v>
      </c>
      <c r="D18" s="2"/>
      <c r="E18" s="62">
        <v>1</v>
      </c>
      <c r="F18" s="62">
        <v>1</v>
      </c>
      <c r="G18" s="62">
        <v>1</v>
      </c>
      <c r="H18" s="62">
        <v>1</v>
      </c>
      <c r="I18" s="62">
        <v>1</v>
      </c>
      <c r="J18" s="62">
        <v>1</v>
      </c>
      <c r="K18" s="62">
        <v>1</v>
      </c>
      <c r="L18" s="62"/>
      <c r="M18" s="62"/>
      <c r="N18" s="62"/>
      <c r="O18" s="62"/>
      <c r="P18" s="62"/>
      <c r="Q18" s="62"/>
      <c r="R18" s="62"/>
      <c r="S18" s="62"/>
      <c r="T18" s="65"/>
      <c r="U18" s="66">
        <f t="shared" si="3"/>
        <v>7</v>
      </c>
      <c r="V18" s="35">
        <v>7</v>
      </c>
      <c r="W18" s="19"/>
      <c r="X18" s="26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82"/>
      <c r="AV18" s="86"/>
      <c r="AW18" s="35"/>
      <c r="AX18" s="25"/>
      <c r="AY18" s="21"/>
      <c r="AZ18" s="21"/>
      <c r="BA18" s="20"/>
      <c r="BB18" s="21"/>
      <c r="BC18" s="21"/>
      <c r="BD18" s="21"/>
      <c r="BE18" s="21"/>
      <c r="BF18" s="45"/>
      <c r="BG18" s="57">
        <v>7</v>
      </c>
    </row>
    <row r="19" spans="1:59" s="60" customFormat="1" ht="9" customHeight="1">
      <c r="A19" s="11" t="s">
        <v>51</v>
      </c>
      <c r="B19" s="18" t="s">
        <v>90</v>
      </c>
      <c r="C19" s="18" t="s">
        <v>93</v>
      </c>
      <c r="D19" s="2"/>
      <c r="E19" s="62">
        <v>2</v>
      </c>
      <c r="F19" s="62">
        <v>2</v>
      </c>
      <c r="G19" s="62">
        <v>2</v>
      </c>
      <c r="H19" s="62">
        <v>2</v>
      </c>
      <c r="I19" s="62">
        <v>2</v>
      </c>
      <c r="J19" s="62">
        <v>2</v>
      </c>
      <c r="K19" s="62">
        <v>2</v>
      </c>
      <c r="L19" s="62">
        <v>2</v>
      </c>
      <c r="M19" s="62">
        <v>4</v>
      </c>
      <c r="N19" s="62">
        <v>4</v>
      </c>
      <c r="O19" s="62">
        <v>2</v>
      </c>
      <c r="P19" s="62">
        <v>4</v>
      </c>
      <c r="Q19" s="62">
        <v>4</v>
      </c>
      <c r="R19" s="62">
        <v>2</v>
      </c>
      <c r="S19" s="62"/>
      <c r="T19" s="65"/>
      <c r="U19" s="66">
        <f t="shared" si="3"/>
        <v>36</v>
      </c>
      <c r="V19" s="35">
        <v>36</v>
      </c>
      <c r="W19" s="19"/>
      <c r="X19" s="26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82"/>
      <c r="AV19" s="86"/>
      <c r="AW19" s="35"/>
      <c r="AX19" s="25"/>
      <c r="AY19" s="21"/>
      <c r="AZ19" s="21"/>
      <c r="BA19" s="20"/>
      <c r="BB19" s="21"/>
      <c r="BC19" s="21"/>
      <c r="BD19" s="21"/>
      <c r="BE19" s="21"/>
      <c r="BF19" s="45"/>
      <c r="BG19" s="57">
        <v>36</v>
      </c>
    </row>
    <row r="20" spans="1:59" s="60" customFormat="1" ht="9" customHeight="1">
      <c r="A20" s="11"/>
      <c r="B20" s="18"/>
      <c r="C20" s="18" t="s">
        <v>94</v>
      </c>
      <c r="D20" s="2"/>
      <c r="E20" s="62">
        <v>1</v>
      </c>
      <c r="F20" s="62">
        <v>1</v>
      </c>
      <c r="G20" s="62">
        <v>1</v>
      </c>
      <c r="H20" s="62">
        <v>1</v>
      </c>
      <c r="I20" s="62">
        <v>1</v>
      </c>
      <c r="J20" s="62">
        <v>1</v>
      </c>
      <c r="K20" s="62">
        <v>1</v>
      </c>
      <c r="L20" s="62">
        <v>1</v>
      </c>
      <c r="M20" s="62">
        <v>2</v>
      </c>
      <c r="N20" s="62">
        <v>2</v>
      </c>
      <c r="O20" s="62">
        <v>1</v>
      </c>
      <c r="P20" s="62">
        <v>2</v>
      </c>
      <c r="Q20" s="62">
        <v>2</v>
      </c>
      <c r="R20" s="62">
        <v>1</v>
      </c>
      <c r="S20" s="62"/>
      <c r="T20" s="65"/>
      <c r="U20" s="66">
        <f>SUM(E20:T20)</f>
        <v>18</v>
      </c>
      <c r="V20" s="35">
        <v>18</v>
      </c>
      <c r="W20" s="19"/>
      <c r="X20" s="26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82"/>
      <c r="AV20" s="86"/>
      <c r="AW20" s="35"/>
      <c r="AX20" s="25"/>
      <c r="AY20" s="21"/>
      <c r="AZ20" s="21"/>
      <c r="BA20" s="20"/>
      <c r="BB20" s="21"/>
      <c r="BC20" s="21"/>
      <c r="BD20" s="21"/>
      <c r="BE20" s="21"/>
      <c r="BF20" s="45"/>
      <c r="BG20" s="57">
        <v>18</v>
      </c>
    </row>
    <row r="21" spans="1:59" s="60" customFormat="1" ht="9" customHeight="1">
      <c r="A21" s="11" t="s">
        <v>89</v>
      </c>
      <c r="B21" s="18" t="s">
        <v>56</v>
      </c>
      <c r="C21" s="18" t="s">
        <v>93</v>
      </c>
      <c r="D21" s="2"/>
      <c r="E21" s="62">
        <v>2</v>
      </c>
      <c r="F21" s="62">
        <v>2</v>
      </c>
      <c r="G21" s="62">
        <v>2</v>
      </c>
      <c r="H21" s="62">
        <v>2</v>
      </c>
      <c r="I21" s="62">
        <v>2</v>
      </c>
      <c r="J21" s="62">
        <v>2</v>
      </c>
      <c r="K21" s="62">
        <v>2</v>
      </c>
      <c r="L21" s="62">
        <v>2</v>
      </c>
      <c r="M21" s="62">
        <v>2</v>
      </c>
      <c r="N21" s="62">
        <v>4</v>
      </c>
      <c r="O21" s="62">
        <v>2</v>
      </c>
      <c r="P21" s="62">
        <v>2</v>
      </c>
      <c r="Q21" s="62">
        <v>2</v>
      </c>
      <c r="R21" s="62">
        <v>4</v>
      </c>
      <c r="S21" s="62"/>
      <c r="T21" s="65"/>
      <c r="U21" s="66">
        <f>SUM(D21:T21)</f>
        <v>32</v>
      </c>
      <c r="V21" s="35">
        <v>32</v>
      </c>
      <c r="W21" s="19"/>
      <c r="X21" s="26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82"/>
      <c r="AV21" s="86"/>
      <c r="AW21" s="35"/>
      <c r="AX21" s="25"/>
      <c r="AY21" s="21"/>
      <c r="AZ21" s="21"/>
      <c r="BA21" s="20"/>
      <c r="BB21" s="21"/>
      <c r="BC21" s="21"/>
      <c r="BD21" s="21"/>
      <c r="BE21" s="21"/>
      <c r="BF21" s="45"/>
      <c r="BG21" s="57">
        <v>32</v>
      </c>
    </row>
    <row r="22" spans="1:59" s="60" customFormat="1" ht="9" customHeight="1">
      <c r="A22" s="11"/>
      <c r="B22" s="18"/>
      <c r="C22" s="18" t="s">
        <v>94</v>
      </c>
      <c r="D22" s="2"/>
      <c r="E22" s="62">
        <v>1</v>
      </c>
      <c r="F22" s="62">
        <v>1</v>
      </c>
      <c r="G22" s="62">
        <v>1</v>
      </c>
      <c r="H22" s="62">
        <v>1</v>
      </c>
      <c r="I22" s="62">
        <v>1</v>
      </c>
      <c r="J22" s="62">
        <v>1</v>
      </c>
      <c r="K22" s="62">
        <v>1</v>
      </c>
      <c r="L22" s="62">
        <v>1</v>
      </c>
      <c r="M22" s="62">
        <v>1</v>
      </c>
      <c r="N22" s="62">
        <v>2</v>
      </c>
      <c r="O22" s="62">
        <v>1</v>
      </c>
      <c r="P22" s="62">
        <v>1</v>
      </c>
      <c r="Q22" s="62">
        <v>1</v>
      </c>
      <c r="R22" s="62">
        <v>2</v>
      </c>
      <c r="S22" s="62"/>
      <c r="T22" s="65"/>
      <c r="U22" s="66">
        <f>SUM(D22:T22)</f>
        <v>16</v>
      </c>
      <c r="V22" s="35">
        <v>16</v>
      </c>
      <c r="W22" s="19"/>
      <c r="X22" s="26"/>
      <c r="Y22" s="4"/>
      <c r="Z22" s="4"/>
      <c r="AA22" s="4"/>
      <c r="AB22" s="75">
        <v>12</v>
      </c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82"/>
      <c r="AV22" s="86"/>
      <c r="AW22" s="89"/>
      <c r="AX22" s="25"/>
      <c r="AY22" s="21"/>
      <c r="AZ22" s="21"/>
      <c r="BA22" s="20"/>
      <c r="BB22" s="21"/>
      <c r="BC22" s="21"/>
      <c r="BD22" s="21"/>
      <c r="BE22" s="21"/>
      <c r="BF22" s="45"/>
      <c r="BG22" s="57">
        <v>28</v>
      </c>
    </row>
    <row r="23" spans="1:59" s="60" customFormat="1" ht="9" customHeight="1">
      <c r="A23" s="11" t="s">
        <v>46</v>
      </c>
      <c r="B23" s="18" t="s">
        <v>57</v>
      </c>
      <c r="C23" s="18"/>
      <c r="D23" s="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5"/>
      <c r="U23" s="66"/>
      <c r="V23" s="35"/>
      <c r="W23" s="19"/>
      <c r="X23" s="26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82"/>
      <c r="AV23" s="86"/>
      <c r="AW23" s="35"/>
      <c r="AX23" s="25"/>
      <c r="AY23" s="21"/>
      <c r="AZ23" s="21"/>
      <c r="BA23" s="20"/>
      <c r="BB23" s="21"/>
      <c r="BC23" s="21"/>
      <c r="BD23" s="21"/>
      <c r="BE23" s="21"/>
      <c r="BF23" s="45"/>
      <c r="BG23" s="57"/>
    </row>
    <row r="24" spans="1:59" s="60" customFormat="1" ht="9" customHeight="1">
      <c r="A24" s="11" t="s">
        <v>78</v>
      </c>
      <c r="B24" s="18" t="s">
        <v>79</v>
      </c>
      <c r="C24" s="18"/>
      <c r="D24" s="76">
        <v>36</v>
      </c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5"/>
      <c r="U24" s="66">
        <f>SUM(D24:T24)</f>
        <v>36</v>
      </c>
      <c r="V24" s="35">
        <v>36</v>
      </c>
      <c r="W24" s="19"/>
      <c r="X24" s="26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82"/>
      <c r="AV24" s="86"/>
      <c r="AW24" s="35"/>
      <c r="AX24" s="25"/>
      <c r="AY24" s="21"/>
      <c r="AZ24" s="21"/>
      <c r="BA24" s="20"/>
      <c r="BB24" s="21"/>
      <c r="BC24" s="21"/>
      <c r="BD24" s="21"/>
      <c r="BE24" s="21"/>
      <c r="BF24" s="45"/>
      <c r="BG24" s="57">
        <v>36</v>
      </c>
    </row>
    <row r="25" spans="1:59" s="60" customFormat="1" ht="9" customHeight="1">
      <c r="A25" s="11" t="s">
        <v>75</v>
      </c>
      <c r="B25" s="18" t="s">
        <v>62</v>
      </c>
      <c r="C25" s="18" t="s">
        <v>93</v>
      </c>
      <c r="D25" s="2"/>
      <c r="E25" s="62">
        <v>4</v>
      </c>
      <c r="F25" s="62">
        <v>4</v>
      </c>
      <c r="G25" s="62">
        <v>2</v>
      </c>
      <c r="H25" s="62">
        <v>2</v>
      </c>
      <c r="I25" s="62">
        <v>2</v>
      </c>
      <c r="J25" s="62">
        <v>2</v>
      </c>
      <c r="K25" s="62">
        <v>2</v>
      </c>
      <c r="L25" s="62">
        <v>6</v>
      </c>
      <c r="M25" s="62">
        <v>4</v>
      </c>
      <c r="N25" s="62">
        <v>2</v>
      </c>
      <c r="O25" s="62">
        <v>4</v>
      </c>
      <c r="P25" s="62">
        <v>4</v>
      </c>
      <c r="Q25" s="62">
        <v>2</v>
      </c>
      <c r="R25" s="62">
        <v>4</v>
      </c>
      <c r="S25" s="62"/>
      <c r="T25" s="65"/>
      <c r="U25" s="66">
        <f>SUM(D25:T25)</f>
        <v>44</v>
      </c>
      <c r="V25" s="35">
        <v>44</v>
      </c>
      <c r="W25" s="19"/>
      <c r="X25" s="26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82"/>
      <c r="AV25" s="86"/>
      <c r="AW25" s="35"/>
      <c r="AX25" s="25"/>
      <c r="AY25" s="21"/>
      <c r="AZ25" s="21"/>
      <c r="BA25" s="20"/>
      <c r="BB25" s="21"/>
      <c r="BC25" s="21"/>
      <c r="BD25" s="21"/>
      <c r="BE25" s="21"/>
      <c r="BF25" s="45"/>
      <c r="BG25" s="57">
        <v>44</v>
      </c>
    </row>
    <row r="26" spans="1:59" s="60" customFormat="1" ht="9" customHeight="1">
      <c r="A26" s="11"/>
      <c r="B26" s="18"/>
      <c r="C26" s="18" t="s">
        <v>94</v>
      </c>
      <c r="D26" s="2"/>
      <c r="E26" s="62">
        <v>2</v>
      </c>
      <c r="F26" s="62">
        <v>2</v>
      </c>
      <c r="G26" s="62">
        <v>1</v>
      </c>
      <c r="H26" s="62">
        <v>1</v>
      </c>
      <c r="I26" s="62">
        <v>1</v>
      </c>
      <c r="J26" s="62">
        <v>1</v>
      </c>
      <c r="K26" s="62">
        <v>1</v>
      </c>
      <c r="L26" s="62">
        <v>3</v>
      </c>
      <c r="M26" s="62">
        <v>2</v>
      </c>
      <c r="N26" s="62">
        <v>1</v>
      </c>
      <c r="O26" s="62">
        <v>2</v>
      </c>
      <c r="P26" s="62">
        <v>2</v>
      </c>
      <c r="Q26" s="62">
        <v>1</v>
      </c>
      <c r="R26" s="62">
        <v>2</v>
      </c>
      <c r="S26" s="62"/>
      <c r="T26" s="65"/>
      <c r="U26" s="66">
        <f>SUM(D26:T26)</f>
        <v>22</v>
      </c>
      <c r="V26" s="35">
        <v>22</v>
      </c>
      <c r="W26" s="19"/>
      <c r="X26" s="26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82"/>
      <c r="AV26" s="86"/>
      <c r="AW26" s="35"/>
      <c r="AX26" s="25"/>
      <c r="AY26" s="21"/>
      <c r="AZ26" s="21"/>
      <c r="BA26" s="20"/>
      <c r="BB26" s="21"/>
      <c r="BC26" s="21"/>
      <c r="BD26" s="21"/>
      <c r="BE26" s="21"/>
      <c r="BF26" s="45"/>
      <c r="BG26" s="57">
        <v>22</v>
      </c>
    </row>
    <row r="27" spans="1:59" s="60" customFormat="1" ht="9" customHeight="1">
      <c r="A27" s="11" t="s">
        <v>76</v>
      </c>
      <c r="B27" s="18" t="s">
        <v>77</v>
      </c>
      <c r="C27" s="18"/>
      <c r="D27" s="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5"/>
      <c r="U27" s="66"/>
      <c r="V27" s="35"/>
      <c r="W27" s="19"/>
      <c r="X27" s="26"/>
      <c r="Y27" s="77">
        <v>36</v>
      </c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82"/>
      <c r="AV27" s="86"/>
      <c r="AW27" s="35">
        <v>36</v>
      </c>
      <c r="AX27" s="25"/>
      <c r="AY27" s="21"/>
      <c r="AZ27" s="21"/>
      <c r="BA27" s="20"/>
      <c r="BB27" s="21"/>
      <c r="BC27" s="21"/>
      <c r="BD27" s="21"/>
      <c r="BE27" s="21"/>
      <c r="BF27" s="45"/>
      <c r="BG27" s="57">
        <v>36</v>
      </c>
    </row>
    <row r="28" spans="1:59" s="60" customFormat="1" ht="9" customHeight="1">
      <c r="A28" s="11" t="s">
        <v>82</v>
      </c>
      <c r="B28" s="18" t="s">
        <v>83</v>
      </c>
      <c r="C28" s="18"/>
      <c r="D28" s="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5"/>
      <c r="U28" s="66"/>
      <c r="V28" s="35"/>
      <c r="W28" s="19"/>
      <c r="X28" s="26"/>
      <c r="Y28" s="4"/>
      <c r="Z28" s="78">
        <v>36</v>
      </c>
      <c r="AA28" s="78">
        <v>36</v>
      </c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82"/>
      <c r="AV28" s="86"/>
      <c r="AW28" s="35">
        <v>72</v>
      </c>
      <c r="AX28" s="25"/>
      <c r="AY28" s="21"/>
      <c r="AZ28" s="21"/>
      <c r="BA28" s="20"/>
      <c r="BB28" s="21"/>
      <c r="BC28" s="21"/>
      <c r="BD28" s="21"/>
      <c r="BE28" s="21"/>
      <c r="BF28" s="45"/>
      <c r="BG28" s="57">
        <v>72</v>
      </c>
    </row>
    <row r="29" spans="1:59" s="60" customFormat="1" ht="23.25" customHeight="1">
      <c r="A29" s="11" t="s">
        <v>65</v>
      </c>
      <c r="B29" s="18" t="s">
        <v>68</v>
      </c>
      <c r="C29" s="18"/>
      <c r="D29" s="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5"/>
      <c r="U29" s="66"/>
      <c r="V29" s="35"/>
      <c r="W29" s="19"/>
      <c r="X29" s="26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79"/>
      <c r="AL29" s="75">
        <v>12</v>
      </c>
      <c r="AM29" s="4"/>
      <c r="AN29" s="4"/>
      <c r="AO29" s="4"/>
      <c r="AP29" s="4"/>
      <c r="AQ29" s="4"/>
      <c r="AR29" s="4"/>
      <c r="AS29" s="4"/>
      <c r="AT29" s="4"/>
      <c r="AU29" s="82"/>
      <c r="AV29" s="86"/>
      <c r="AW29" s="89"/>
      <c r="AX29" s="25"/>
      <c r="AY29" s="21"/>
      <c r="AZ29" s="21"/>
      <c r="BA29" s="20"/>
      <c r="BB29" s="21"/>
      <c r="BC29" s="21"/>
      <c r="BD29" s="21"/>
      <c r="BE29" s="21"/>
      <c r="BF29" s="45"/>
      <c r="BG29" s="57">
        <v>12</v>
      </c>
    </row>
    <row r="30" spans="1:59" s="60" customFormat="1" ht="11.25" customHeight="1">
      <c r="A30" s="11" t="s">
        <v>66</v>
      </c>
      <c r="B30" s="108" t="s">
        <v>67</v>
      </c>
      <c r="C30" s="18" t="s">
        <v>93</v>
      </c>
      <c r="D30" s="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5"/>
      <c r="U30" s="66"/>
      <c r="V30" s="35"/>
      <c r="W30" s="19"/>
      <c r="X30" s="26"/>
      <c r="Y30" s="4"/>
      <c r="Z30" s="4"/>
      <c r="AA30" s="4"/>
      <c r="AB30" s="4">
        <v>6</v>
      </c>
      <c r="AC30" s="4">
        <v>24</v>
      </c>
      <c r="AD30" s="4">
        <v>10</v>
      </c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84"/>
      <c r="AV30" s="86"/>
      <c r="AW30" s="35">
        <v>40</v>
      </c>
      <c r="AX30" s="25"/>
      <c r="AY30" s="21"/>
      <c r="AZ30" s="21"/>
      <c r="BA30" s="20"/>
      <c r="BB30" s="21"/>
      <c r="BC30" s="21"/>
      <c r="BD30" s="21"/>
      <c r="BE30" s="21"/>
      <c r="BF30" s="45"/>
      <c r="BG30" s="57">
        <v>40</v>
      </c>
    </row>
    <row r="31" spans="1:59" s="60" customFormat="1" ht="11.25" customHeight="1">
      <c r="A31" s="11"/>
      <c r="B31" s="109"/>
      <c r="C31" s="18" t="s">
        <v>94</v>
      </c>
      <c r="D31" s="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5"/>
      <c r="U31" s="66"/>
      <c r="V31" s="35"/>
      <c r="W31" s="19"/>
      <c r="X31" s="26"/>
      <c r="Y31" s="4"/>
      <c r="Z31" s="4"/>
      <c r="AA31" s="4"/>
      <c r="AB31" s="4">
        <v>3</v>
      </c>
      <c r="AC31" s="4">
        <v>12</v>
      </c>
      <c r="AD31" s="4">
        <v>5</v>
      </c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84"/>
      <c r="AV31" s="86"/>
      <c r="AW31" s="35">
        <v>20</v>
      </c>
      <c r="AX31" s="25"/>
      <c r="AY31" s="21"/>
      <c r="AZ31" s="21"/>
      <c r="BA31" s="20"/>
      <c r="BB31" s="21"/>
      <c r="BC31" s="21"/>
      <c r="BD31" s="21"/>
      <c r="BE31" s="21"/>
      <c r="BF31" s="45"/>
      <c r="BG31" s="57">
        <v>20</v>
      </c>
    </row>
    <row r="32" spans="1:59" s="60" customFormat="1" ht="9" customHeight="1">
      <c r="A32" s="11" t="s">
        <v>80</v>
      </c>
      <c r="B32" s="18" t="s">
        <v>84</v>
      </c>
      <c r="C32" s="18"/>
      <c r="D32" s="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5"/>
      <c r="U32" s="66"/>
      <c r="V32" s="35"/>
      <c r="W32" s="19"/>
      <c r="X32" s="26"/>
      <c r="Y32" s="4"/>
      <c r="Z32" s="4"/>
      <c r="AA32" s="4"/>
      <c r="AB32" s="4"/>
      <c r="AC32" s="32"/>
      <c r="AD32" s="32">
        <v>24</v>
      </c>
      <c r="AE32" s="32">
        <v>36</v>
      </c>
      <c r="AF32" s="32">
        <v>12</v>
      </c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84"/>
      <c r="AV32" s="86"/>
      <c r="AW32" s="35">
        <v>72</v>
      </c>
      <c r="AX32" s="25"/>
      <c r="AY32" s="21"/>
      <c r="AZ32" s="21"/>
      <c r="BA32" s="20"/>
      <c r="BB32" s="21"/>
      <c r="BC32" s="21"/>
      <c r="BD32" s="21"/>
      <c r="BE32" s="21"/>
      <c r="BF32" s="45"/>
      <c r="BG32" s="57">
        <v>72</v>
      </c>
    </row>
    <row r="33" spans="1:59" s="60" customFormat="1" ht="9" customHeight="1">
      <c r="A33" s="11" t="s">
        <v>81</v>
      </c>
      <c r="B33" s="18" t="s">
        <v>83</v>
      </c>
      <c r="C33" s="18"/>
      <c r="D33" s="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5"/>
      <c r="U33" s="66"/>
      <c r="V33" s="35"/>
      <c r="W33" s="19"/>
      <c r="X33" s="26"/>
      <c r="Y33" s="4"/>
      <c r="Z33" s="4"/>
      <c r="AA33" s="4"/>
      <c r="AB33" s="4"/>
      <c r="AC33" s="32"/>
      <c r="AD33" s="32"/>
      <c r="AE33" s="32"/>
      <c r="AF33" s="32">
        <v>24</v>
      </c>
      <c r="AG33" s="32">
        <v>36</v>
      </c>
      <c r="AH33" s="32">
        <v>36</v>
      </c>
      <c r="AI33" s="32">
        <v>36</v>
      </c>
      <c r="AJ33" s="32">
        <v>36</v>
      </c>
      <c r="AK33" s="32">
        <v>36</v>
      </c>
      <c r="AL33" s="32">
        <v>12</v>
      </c>
      <c r="AM33" s="32"/>
      <c r="AN33" s="32"/>
      <c r="AO33" s="32"/>
      <c r="AP33" s="32"/>
      <c r="AQ33" s="32"/>
      <c r="AR33" s="32"/>
      <c r="AS33" s="32"/>
      <c r="AT33" s="32"/>
      <c r="AU33" s="84"/>
      <c r="AV33" s="86"/>
      <c r="AW33" s="35">
        <v>216</v>
      </c>
      <c r="AX33" s="25"/>
      <c r="AY33" s="21"/>
      <c r="AZ33" s="21"/>
      <c r="BA33" s="20"/>
      <c r="BB33" s="21"/>
      <c r="BC33" s="21"/>
      <c r="BD33" s="21"/>
      <c r="BE33" s="21"/>
      <c r="BF33" s="45"/>
      <c r="BG33" s="57">
        <v>216</v>
      </c>
    </row>
    <row r="34" spans="1:59" s="60" customFormat="1" ht="15" customHeight="1">
      <c r="A34" s="11" t="s">
        <v>69</v>
      </c>
      <c r="B34" s="18" t="s">
        <v>70</v>
      </c>
      <c r="C34" s="18"/>
      <c r="D34" s="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5"/>
      <c r="U34" s="66"/>
      <c r="V34" s="35"/>
      <c r="W34" s="19"/>
      <c r="X34" s="26"/>
      <c r="Y34" s="4"/>
      <c r="Z34" s="4"/>
      <c r="AA34" s="4"/>
      <c r="AB34" s="4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88"/>
      <c r="AS34" s="32"/>
      <c r="AT34" s="75">
        <v>12</v>
      </c>
      <c r="AU34" s="80"/>
      <c r="AV34" s="86"/>
      <c r="AW34" s="89"/>
      <c r="AX34" s="25"/>
      <c r="AY34" s="21"/>
      <c r="AZ34" s="21"/>
      <c r="BA34" s="20"/>
      <c r="BB34" s="21"/>
      <c r="BC34" s="21"/>
      <c r="BD34" s="21"/>
      <c r="BE34" s="21"/>
      <c r="BF34" s="45"/>
      <c r="BG34" s="57">
        <v>12</v>
      </c>
    </row>
    <row r="35" spans="1:59" s="60" customFormat="1" ht="9" customHeight="1">
      <c r="A35" s="11" t="s">
        <v>85</v>
      </c>
      <c r="B35" s="18" t="s">
        <v>87</v>
      </c>
      <c r="C35" s="18"/>
      <c r="D35" s="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5"/>
      <c r="U35" s="66"/>
      <c r="V35" s="35"/>
      <c r="W35" s="19"/>
      <c r="X35" s="26"/>
      <c r="Y35" s="4"/>
      <c r="Z35" s="4"/>
      <c r="AA35" s="4"/>
      <c r="AB35" s="4"/>
      <c r="AC35" s="32"/>
      <c r="AD35" s="32"/>
      <c r="AE35" s="32"/>
      <c r="AF35" s="32"/>
      <c r="AG35" s="32"/>
      <c r="AH35" s="32"/>
      <c r="AI35" s="32"/>
      <c r="AJ35" s="32"/>
      <c r="AK35" s="32"/>
      <c r="AL35" s="32">
        <v>12</v>
      </c>
      <c r="AM35" s="32">
        <v>36</v>
      </c>
      <c r="AN35" s="32">
        <v>36</v>
      </c>
      <c r="AO35" s="32">
        <v>36</v>
      </c>
      <c r="AP35" s="32">
        <v>24</v>
      </c>
      <c r="AQ35" s="32"/>
      <c r="AR35" s="88"/>
      <c r="AS35" s="32"/>
      <c r="AT35" s="32"/>
      <c r="AU35" s="82"/>
      <c r="AV35" s="86"/>
      <c r="AW35" s="35">
        <v>144</v>
      </c>
      <c r="AX35" s="25"/>
      <c r="AY35" s="21"/>
      <c r="AZ35" s="21"/>
      <c r="BA35" s="20"/>
      <c r="BB35" s="21"/>
      <c r="BC35" s="21"/>
      <c r="BD35" s="21"/>
      <c r="BE35" s="21"/>
      <c r="BF35" s="45"/>
      <c r="BG35" s="57">
        <v>144</v>
      </c>
    </row>
    <row r="36" spans="1:59" s="60" customFormat="1" ht="9.75" customHeight="1">
      <c r="A36" s="11" t="s">
        <v>86</v>
      </c>
      <c r="B36" s="18" t="s">
        <v>83</v>
      </c>
      <c r="C36" s="18"/>
      <c r="D36" s="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5"/>
      <c r="U36" s="66"/>
      <c r="V36" s="35"/>
      <c r="W36" s="19"/>
      <c r="X36" s="26"/>
      <c r="Y36" s="4"/>
      <c r="Z36" s="4"/>
      <c r="AA36" s="4"/>
      <c r="AB36" s="4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>
        <v>12</v>
      </c>
      <c r="AQ36" s="32">
        <v>36</v>
      </c>
      <c r="AR36" s="32">
        <v>36</v>
      </c>
      <c r="AS36" s="32">
        <v>36</v>
      </c>
      <c r="AT36" s="32">
        <v>24</v>
      </c>
      <c r="AU36" s="84"/>
      <c r="AV36" s="86"/>
      <c r="AW36" s="35">
        <v>144</v>
      </c>
      <c r="AX36" s="25"/>
      <c r="AY36" s="21"/>
      <c r="AZ36" s="21"/>
      <c r="BA36" s="20"/>
      <c r="BB36" s="21"/>
      <c r="BC36" s="21"/>
      <c r="BD36" s="21"/>
      <c r="BE36" s="21"/>
      <c r="BF36" s="45"/>
      <c r="BG36" s="57">
        <v>144</v>
      </c>
    </row>
    <row r="37" spans="1:59" s="60" customFormat="1" ht="9" customHeight="1">
      <c r="A37" s="106" t="s">
        <v>91</v>
      </c>
      <c r="B37" s="108" t="s">
        <v>92</v>
      </c>
      <c r="C37" s="18" t="s">
        <v>93</v>
      </c>
      <c r="D37" s="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5"/>
      <c r="U37" s="66"/>
      <c r="V37" s="35"/>
      <c r="W37" s="48"/>
      <c r="X37" s="72"/>
      <c r="Y37" s="4"/>
      <c r="Z37" s="4"/>
      <c r="AA37" s="4"/>
      <c r="AB37" s="4">
        <v>18</v>
      </c>
      <c r="AC37" s="4">
        <v>12</v>
      </c>
      <c r="AD37" s="4">
        <v>2</v>
      </c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84"/>
      <c r="AV37" s="86"/>
      <c r="AW37" s="35">
        <v>32</v>
      </c>
      <c r="AX37" s="25"/>
      <c r="AY37" s="21"/>
      <c r="AZ37" s="21"/>
      <c r="BA37" s="20"/>
      <c r="BB37" s="21"/>
      <c r="BC37" s="21"/>
      <c r="BD37" s="21"/>
      <c r="BE37" s="21"/>
      <c r="BF37" s="45"/>
      <c r="BG37" s="57">
        <v>32</v>
      </c>
    </row>
    <row r="38" spans="1:59" s="60" customFormat="1" ht="9" customHeight="1">
      <c r="A38" s="115"/>
      <c r="B38" s="116"/>
      <c r="C38" s="18" t="s">
        <v>94</v>
      </c>
      <c r="D38" s="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5"/>
      <c r="U38" s="66"/>
      <c r="V38" s="35"/>
      <c r="W38" s="48"/>
      <c r="X38" s="72"/>
      <c r="Y38" s="4"/>
      <c r="Z38" s="4"/>
      <c r="AA38" s="4"/>
      <c r="AB38" s="4">
        <v>9</v>
      </c>
      <c r="AC38" s="4">
        <v>6</v>
      </c>
      <c r="AD38" s="4">
        <v>1</v>
      </c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84"/>
      <c r="AV38" s="86"/>
      <c r="AW38" s="35">
        <v>16</v>
      </c>
      <c r="AX38" s="25"/>
      <c r="AY38" s="21"/>
      <c r="AZ38" s="21"/>
      <c r="BA38" s="20"/>
      <c r="BB38" s="21"/>
      <c r="BC38" s="21"/>
      <c r="BD38" s="21"/>
      <c r="BE38" s="21"/>
      <c r="BF38" s="45"/>
      <c r="BG38" s="57">
        <v>16</v>
      </c>
    </row>
    <row r="39" spans="1:59" s="60" customFormat="1" ht="11.25" customHeight="1">
      <c r="A39" s="101" t="s">
        <v>6</v>
      </c>
      <c r="B39" s="102"/>
      <c r="C39" s="103"/>
      <c r="D39" s="5">
        <f>SUM(D7:D37)</f>
        <v>36</v>
      </c>
      <c r="E39" s="67">
        <f>E7+E8+E9+E10+E11+E12+E13+E15+E17+E19+E21++E25</f>
        <v>36</v>
      </c>
      <c r="F39" s="67">
        <f>F7+F8+F9+F10+F11+F12+F13+F15+F17+F19+F21+F25</f>
        <v>36</v>
      </c>
      <c r="G39" s="67">
        <f>G7+G8+G9+G10+G11+G12+G13+G15+G17+G19+G21+G25</f>
        <v>36</v>
      </c>
      <c r="H39" s="67">
        <f>H7+H8+H9+H10+H11+H12+H13+H15+H17+H19+H21+H25</f>
        <v>36</v>
      </c>
      <c r="I39" s="67">
        <f>I7+I8+I9+I11+I12+I13+I15+I17+I19+I21+I25</f>
        <v>36</v>
      </c>
      <c r="J39" s="67">
        <f>J7+J8+J9+J10+J11+J12+J13+J15+J17+J19+J21+J25</f>
        <v>36</v>
      </c>
      <c r="K39" s="67">
        <f>K8+K9+K11+K12+K13+K15+K17+K19+K21+K25</f>
        <v>36</v>
      </c>
      <c r="L39" s="67">
        <f>L7+L8+L9+L10+L11+L12+L15+L19+L21+L25</f>
        <v>36</v>
      </c>
      <c r="M39" s="67">
        <f>M7+M8+M9+M10+M11+M12+M15+M19+M21+M25</f>
        <v>36</v>
      </c>
      <c r="N39" s="67">
        <f>N7+N8+N9+N11+N12+N15+N19+N21+N25</f>
        <v>36</v>
      </c>
      <c r="O39" s="67">
        <f>O7+O8+O9+O10+O11+O12+O15+O19+O21+O25</f>
        <v>36</v>
      </c>
      <c r="P39" s="67">
        <f>P7+P8+P9+P10+P11+P12+P15+P19+P21+P25</f>
        <v>36</v>
      </c>
      <c r="Q39" s="67">
        <f>Q7+Q8+Q9+Q10+Q11+Q12+Q15+Q19+Q21+Q25</f>
        <v>36</v>
      </c>
      <c r="R39" s="67">
        <f>R7+R8+R9+R10+R11+R12+R19+R21+R25</f>
        <v>36</v>
      </c>
      <c r="S39" s="67">
        <f>S7+S8+S9+S10+S11+S12</f>
        <v>36</v>
      </c>
      <c r="T39" s="67">
        <f>T9+T10+T11+S21</f>
        <v>36</v>
      </c>
      <c r="U39" s="67">
        <f>SUM(D39:T39)</f>
        <v>612</v>
      </c>
      <c r="V39" s="36">
        <f>V7+V8+V9+V10+V11+V12+V13+V15+V17+V19+V21+V24+V25</f>
        <v>612</v>
      </c>
      <c r="W39" s="73"/>
      <c r="X39" s="73"/>
      <c r="Y39" s="5">
        <v>36</v>
      </c>
      <c r="Z39" s="5">
        <v>36</v>
      </c>
      <c r="AA39" s="5">
        <v>36</v>
      </c>
      <c r="AB39" s="5">
        <v>36</v>
      </c>
      <c r="AC39" s="5">
        <v>36</v>
      </c>
      <c r="AD39" s="5">
        <v>36</v>
      </c>
      <c r="AE39" s="5">
        <v>36</v>
      </c>
      <c r="AF39" s="5">
        <v>36</v>
      </c>
      <c r="AG39" s="5">
        <v>36</v>
      </c>
      <c r="AH39" s="5">
        <v>36</v>
      </c>
      <c r="AI39" s="5">
        <v>36</v>
      </c>
      <c r="AJ39" s="5">
        <v>36</v>
      </c>
      <c r="AK39" s="5">
        <v>36</v>
      </c>
      <c r="AL39" s="5">
        <v>36</v>
      </c>
      <c r="AM39" s="5">
        <v>36</v>
      </c>
      <c r="AN39" s="5">
        <v>36</v>
      </c>
      <c r="AO39" s="5">
        <v>36</v>
      </c>
      <c r="AP39" s="5">
        <v>36</v>
      </c>
      <c r="AQ39" s="5">
        <v>36</v>
      </c>
      <c r="AR39" s="5">
        <v>36</v>
      </c>
      <c r="AS39" s="5">
        <v>36</v>
      </c>
      <c r="AT39" s="5">
        <v>36</v>
      </c>
      <c r="AU39" s="87"/>
      <c r="AV39" s="87"/>
      <c r="AW39" s="36">
        <f>AW27+AW28+AW30+AW32+AW33+AW22+AW29+AW34+AW35+AW36+AW37</f>
        <v>756</v>
      </c>
      <c r="AX39" s="5"/>
      <c r="AY39" s="5"/>
      <c r="AZ39" s="5"/>
      <c r="BA39" s="5"/>
      <c r="BB39" s="5"/>
      <c r="BC39" s="5"/>
      <c r="BD39" s="5"/>
      <c r="BE39" s="5"/>
      <c r="BF39" s="40"/>
      <c r="BG39" s="57"/>
    </row>
    <row r="40" spans="1:59" s="60" customFormat="1" ht="9.75">
      <c r="A40" s="110" t="s">
        <v>95</v>
      </c>
      <c r="B40" s="111"/>
      <c r="C40" s="112"/>
      <c r="D40" s="70"/>
      <c r="E40" s="70">
        <f aca="true" t="shared" si="4" ref="E40:K40">E14+E16+E18+E20+E22+E26</f>
        <v>7</v>
      </c>
      <c r="F40" s="70">
        <f t="shared" si="4"/>
        <v>7</v>
      </c>
      <c r="G40" s="70">
        <f t="shared" si="4"/>
        <v>6</v>
      </c>
      <c r="H40" s="70">
        <f t="shared" si="4"/>
        <v>6</v>
      </c>
      <c r="I40" s="70">
        <f t="shared" si="4"/>
        <v>6</v>
      </c>
      <c r="J40" s="70">
        <f t="shared" si="4"/>
        <v>6</v>
      </c>
      <c r="K40" s="70">
        <f t="shared" si="4"/>
        <v>6</v>
      </c>
      <c r="L40" s="70">
        <f aca="true" t="shared" si="5" ref="L40:Q40">L16+L20+L22+L26</f>
        <v>6</v>
      </c>
      <c r="M40" s="70">
        <f t="shared" si="5"/>
        <v>6</v>
      </c>
      <c r="N40" s="70">
        <f t="shared" si="5"/>
        <v>6</v>
      </c>
      <c r="O40" s="70">
        <f t="shared" si="5"/>
        <v>5</v>
      </c>
      <c r="P40" s="70">
        <f t="shared" si="5"/>
        <v>6</v>
      </c>
      <c r="Q40" s="70">
        <f t="shared" si="5"/>
        <v>5</v>
      </c>
      <c r="R40" s="70">
        <f>R20+R22+R26</f>
        <v>5</v>
      </c>
      <c r="S40" s="70"/>
      <c r="T40" s="70"/>
      <c r="U40" s="70">
        <f>SUM(E40:T40)</f>
        <v>83</v>
      </c>
      <c r="V40" s="71">
        <f>V14+V16+V18+V20+V22+V26</f>
        <v>83</v>
      </c>
      <c r="W40" s="74"/>
      <c r="X40" s="74"/>
      <c r="Y40" s="70"/>
      <c r="Z40" s="70"/>
      <c r="AA40" s="70"/>
      <c r="AB40" s="70">
        <v>12</v>
      </c>
      <c r="AC40" s="70">
        <v>18</v>
      </c>
      <c r="AD40" s="70">
        <v>6</v>
      </c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85"/>
      <c r="AV40" s="85"/>
      <c r="AW40" s="71">
        <v>36</v>
      </c>
      <c r="AX40" s="70"/>
      <c r="AY40" s="70"/>
      <c r="AZ40" s="70"/>
      <c r="BA40" s="70"/>
      <c r="BB40" s="70"/>
      <c r="BC40" s="70"/>
      <c r="BD40" s="70"/>
      <c r="BE40" s="70"/>
      <c r="BF40" s="70"/>
      <c r="BG40" s="70"/>
    </row>
    <row r="41" spans="49:54" s="60" customFormat="1" ht="8.25">
      <c r="AW41" s="60">
        <v>72</v>
      </c>
      <c r="AX41" s="113" t="s">
        <v>96</v>
      </c>
      <c r="AY41" s="113"/>
      <c r="AZ41" s="113"/>
      <c r="BA41" s="113"/>
      <c r="BB41" s="113"/>
    </row>
    <row r="42" spans="49:54" s="60" customFormat="1" ht="8.25">
      <c r="AW42" s="60">
        <v>36</v>
      </c>
      <c r="AX42" s="114" t="s">
        <v>97</v>
      </c>
      <c r="AY42" s="114"/>
      <c r="AZ42" s="114"/>
      <c r="BA42" s="114"/>
      <c r="BB42" s="114"/>
    </row>
    <row r="43" s="60" customFormat="1" ht="8.25"/>
    <row r="51" spans="40:41" ht="15">
      <c r="AN51" s="7"/>
      <c r="AO51" s="7"/>
    </row>
    <row r="52" spans="40:41" ht="15">
      <c r="AN52" s="58"/>
      <c r="AO52" s="59"/>
    </row>
    <row r="53" spans="40:41" ht="15">
      <c r="AN53" s="7"/>
      <c r="AO53" s="7"/>
    </row>
  </sheetData>
  <sheetProtection/>
  <mergeCells count="23">
    <mergeCell ref="A2:A6"/>
    <mergeCell ref="A37:A38"/>
    <mergeCell ref="B37:B38"/>
    <mergeCell ref="A40:C40"/>
    <mergeCell ref="P2:T2"/>
    <mergeCell ref="AX41:BB41"/>
    <mergeCell ref="AX42:BB42"/>
    <mergeCell ref="AX2:BA2"/>
    <mergeCell ref="BB2:BF2"/>
    <mergeCell ref="D5:BF5"/>
    <mergeCell ref="A39:C39"/>
    <mergeCell ref="B2:B6"/>
    <mergeCell ref="B30:B31"/>
    <mergeCell ref="AB2:AE2"/>
    <mergeCell ref="AF2:AI2"/>
    <mergeCell ref="AJ2:AM2"/>
    <mergeCell ref="AN2:AQ2"/>
    <mergeCell ref="AR2:AU2"/>
    <mergeCell ref="C2:C6"/>
    <mergeCell ref="D2:G2"/>
    <mergeCell ref="H2:K2"/>
    <mergeCell ref="L2:O2"/>
    <mergeCell ref="W2:AA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2012-08-26T18:47:21Z</cp:lastPrinted>
  <dcterms:created xsi:type="dcterms:W3CDTF">2006-09-28T05:33:49Z</dcterms:created>
  <dcterms:modified xsi:type="dcterms:W3CDTF">2023-11-17T09:39:56Z</dcterms:modified>
  <cp:category/>
  <cp:version/>
  <cp:contentType/>
  <cp:contentStatus/>
</cp:coreProperties>
</file>